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380" windowWidth="20360" windowHeight="13380" tabRatio="847" activeTab="0"/>
  </bookViews>
  <sheets>
    <sheet name="entrée)" sheetId="1" r:id="rId1"/>
    <sheet name="Tableau 1" sheetId="2" r:id="rId2"/>
    <sheet name="Tableau 2" sheetId="3" r:id="rId3"/>
    <sheet name="Machine 1" sheetId="4" r:id="rId4"/>
    <sheet name="Machine 2" sheetId="5" r:id="rId5"/>
    <sheet name="Machine 3" sheetId="6" r:id="rId6"/>
    <sheet name="Machine 4" sheetId="7" r:id="rId7"/>
    <sheet name="Graphique 1" sheetId="8" r:id="rId8"/>
    <sheet name="Graphique 2" sheetId="9" r:id="rId9"/>
    <sheet name="Graphique 3" sheetId="10" r:id="rId10"/>
    <sheet name="Résultats" sheetId="11" r:id="rId11"/>
    <sheet name="AIDE" sheetId="12" r:id="rId12"/>
  </sheets>
  <definedNames/>
  <calcPr fullCalcOnLoad="1"/>
</workbook>
</file>

<file path=xl/sharedStrings.xml><?xml version="1.0" encoding="utf-8"?>
<sst xmlns="http://schemas.openxmlformats.org/spreadsheetml/2006/main" count="48" uniqueCount="35">
  <si>
    <t>x</t>
  </si>
  <si>
    <t>3x+3</t>
  </si>
  <si>
    <t>7-x</t>
  </si>
  <si>
    <t>7 - x</t>
  </si>
  <si>
    <t>x^2</t>
  </si>
  <si>
    <t>8-2x</t>
  </si>
  <si>
    <t>4x</t>
  </si>
  <si>
    <t>Application</t>
  </si>
  <si>
    <t>.</t>
  </si>
  <si>
    <t>Quantité (kg)</t>
  </si>
  <si>
    <t>Prix (fr)</t>
  </si>
  <si>
    <t>Nombre de billets</t>
  </si>
  <si>
    <t>Dépense totale (fr)</t>
  </si>
  <si>
    <t xml:space="preserve">   x</t>
  </si>
  <si>
    <t xml:space="preserve">4x+3   </t>
  </si>
  <si>
    <t xml:space="preserve">2x+1   </t>
  </si>
  <si>
    <t>, voici tes résultats :</t>
  </si>
  <si>
    <t>Tableau 1</t>
  </si>
  <si>
    <t>Tableau 2</t>
  </si>
  <si>
    <t>Machine 1</t>
  </si>
  <si>
    <t>Machine 2</t>
  </si>
  <si>
    <t>Machine 3</t>
  </si>
  <si>
    <t>Machine 4</t>
  </si>
  <si>
    <t>Graphique 1</t>
  </si>
  <si>
    <t>Graphique 2</t>
  </si>
  <si>
    <t>Graphique 3</t>
  </si>
  <si>
    <t>AIDE!!!</t>
  </si>
  <si>
    <t>retour</t>
  </si>
  <si>
    <t>Application linéaire</t>
  </si>
  <si>
    <t>Application affine</t>
  </si>
  <si>
    <t xml:space="preserve">Un abonnement coûte 50 francs par année. </t>
  </si>
  <si>
    <t xml:space="preserve">On paie ensuite 8 francs pour louer un DVD. </t>
  </si>
  <si>
    <t>Nbre de DVD loués</t>
  </si>
  <si>
    <t>Prix total(abonnement+location)</t>
  </si>
  <si>
    <t>On achète 2,5 kg de fromage pour 30 francs</t>
  </si>
</sst>
</file>

<file path=xl/styles.xml><?xml version="1.0" encoding="utf-8"?>
<styleSheet xmlns="http://schemas.openxmlformats.org/spreadsheetml/2006/main">
  <numFmts count="8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</numFmts>
  <fonts count="51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8"/>
      <color indexed="10"/>
      <name val="Arial"/>
      <family val="0"/>
    </font>
    <font>
      <sz val="18"/>
      <color indexed="18"/>
      <name val="Arial"/>
      <family val="0"/>
    </font>
    <font>
      <sz val="18"/>
      <color indexed="17"/>
      <name val="Arial"/>
      <family val="0"/>
    </font>
    <font>
      <b/>
      <i/>
      <sz val="14"/>
      <color indexed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9.75"/>
      <name val="Verdana"/>
      <family val="0"/>
    </font>
    <font>
      <sz val="14"/>
      <name val="Arial"/>
      <family val="0"/>
    </font>
    <font>
      <sz val="16"/>
      <color indexed="18"/>
      <name val="Arial"/>
      <family val="0"/>
    </font>
    <font>
      <sz val="14"/>
      <color indexed="10"/>
      <name val="Arial"/>
      <family val="0"/>
    </font>
    <font>
      <sz val="11"/>
      <color indexed="10"/>
      <name val="Arial"/>
      <family val="0"/>
    </font>
    <font>
      <sz val="10"/>
      <name val="Verdana"/>
      <family val="0"/>
    </font>
    <font>
      <sz val="18"/>
      <name val="Arial"/>
      <family val="0"/>
    </font>
    <font>
      <sz val="11"/>
      <color indexed="9"/>
      <name val="Arial"/>
      <family val="0"/>
    </font>
    <font>
      <sz val="14"/>
      <color indexed="9"/>
      <name val="Arial"/>
      <family val="0"/>
    </font>
    <font>
      <b/>
      <sz val="11"/>
      <color indexed="10"/>
      <name val="Arial"/>
      <family val="0"/>
    </font>
    <font>
      <b/>
      <sz val="14"/>
      <color indexed="10"/>
      <name val="Arial"/>
      <family val="0"/>
    </font>
    <font>
      <b/>
      <sz val="18"/>
      <name val="Arial"/>
      <family val="0"/>
    </font>
    <font>
      <b/>
      <sz val="18"/>
      <color indexed="10"/>
      <name val="Arial"/>
      <family val="0"/>
    </font>
    <font>
      <sz val="18"/>
      <color indexed="9"/>
      <name val="Arial"/>
      <family val="0"/>
    </font>
    <font>
      <sz val="5"/>
      <name val="Arial"/>
      <family val="0"/>
    </font>
    <font>
      <sz val="4.5"/>
      <name val="Arial"/>
      <family val="0"/>
    </font>
    <font>
      <sz val="5.25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24"/>
      <name val="Arial"/>
      <family val="0"/>
    </font>
    <font>
      <sz val="24"/>
      <color indexed="10"/>
      <name val="Arial"/>
      <family val="0"/>
    </font>
    <font>
      <i/>
      <sz val="18"/>
      <name val="Arial"/>
      <family val="0"/>
    </font>
    <font>
      <b/>
      <i/>
      <sz val="14"/>
      <color indexed="48"/>
      <name val="Arial"/>
      <family val="0"/>
    </font>
    <font>
      <b/>
      <i/>
      <sz val="14"/>
      <color indexed="53"/>
      <name val="Arial"/>
      <family val="0"/>
    </font>
    <font>
      <b/>
      <i/>
      <sz val="14"/>
      <color indexed="17"/>
      <name val="Arial"/>
      <family val="0"/>
    </font>
    <font>
      <sz val="24"/>
      <color indexed="12"/>
      <name val="Arial"/>
      <family val="0"/>
    </font>
    <font>
      <sz val="24"/>
      <color indexed="17"/>
      <name val="Arial"/>
      <family val="0"/>
    </font>
    <font>
      <b/>
      <sz val="22"/>
      <color indexed="12"/>
      <name val="Arial"/>
      <family val="0"/>
    </font>
    <font>
      <b/>
      <sz val="18"/>
      <color indexed="17"/>
      <name val="Arial"/>
      <family val="0"/>
    </font>
    <font>
      <sz val="18"/>
      <color indexed="12"/>
      <name val="Arial"/>
      <family val="0"/>
    </font>
    <font>
      <b/>
      <sz val="22"/>
      <color indexed="18"/>
      <name val="Arial"/>
      <family val="0"/>
    </font>
    <font>
      <b/>
      <sz val="18"/>
      <color indexed="18"/>
      <name val="Arial"/>
      <family val="0"/>
    </font>
    <font>
      <b/>
      <sz val="24"/>
      <color indexed="61"/>
      <name val="Arial"/>
      <family val="0"/>
    </font>
    <font>
      <sz val="28"/>
      <color indexed="61"/>
      <name val="Arial"/>
      <family val="0"/>
    </font>
    <font>
      <b/>
      <sz val="24"/>
      <color indexed="12"/>
      <name val="Arial"/>
      <family val="0"/>
    </font>
    <font>
      <b/>
      <i/>
      <sz val="24"/>
      <color indexed="61"/>
      <name val="Arial"/>
      <family val="0"/>
    </font>
    <font>
      <u val="single"/>
      <sz val="18"/>
      <color indexed="10"/>
      <name val="Arial"/>
      <family val="0"/>
    </font>
    <font>
      <u val="single"/>
      <sz val="18"/>
      <name val="Arial"/>
      <family val="0"/>
    </font>
    <font>
      <b/>
      <sz val="12"/>
      <color indexed="17"/>
      <name val="Arial"/>
      <family val="0"/>
    </font>
    <font>
      <sz val="24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 locked="0"/>
    </xf>
    <xf numFmtId="0" fontId="6" fillId="0" borderId="0" xfId="0" applyFont="1" applyAlignment="1" applyProtection="1">
      <alignment horizontal="right"/>
      <protection hidden="1" locked="0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2" fillId="0" borderId="1" xfId="0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 locked="0"/>
    </xf>
    <xf numFmtId="0" fontId="2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8" fillId="0" borderId="2" xfId="0" applyFont="1" applyBorder="1" applyAlignment="1" applyProtection="1">
      <alignment horizontal="center"/>
      <protection hidden="1" locked="0"/>
    </xf>
    <xf numFmtId="0" fontId="30" fillId="0" borderId="0" xfId="0" applyFont="1" applyAlignment="1" applyProtection="1">
      <alignment/>
      <protection hidden="1"/>
    </xf>
    <xf numFmtId="0" fontId="31" fillId="0" borderId="2" xfId="0" applyFont="1" applyBorder="1" applyAlignment="1" applyProtection="1">
      <alignment horizontal="center"/>
      <protection hidden="1" locked="0"/>
    </xf>
    <xf numFmtId="0" fontId="31" fillId="0" borderId="2" xfId="0" applyFont="1" applyBorder="1" applyAlignment="1" applyProtection="1">
      <alignment/>
      <protection hidden="1" locked="0"/>
    </xf>
    <xf numFmtId="0" fontId="30" fillId="0" borderId="0" xfId="0" applyFont="1" applyBorder="1" applyAlignment="1" applyProtection="1">
      <alignment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 locked="0"/>
    </xf>
    <xf numFmtId="0" fontId="12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center"/>
      <protection hidden="1" locked="0"/>
    </xf>
    <xf numFmtId="0" fontId="33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36" fillId="0" borderId="2" xfId="0" applyFont="1" applyBorder="1" applyAlignment="1" applyProtection="1">
      <alignment horizontal="center"/>
      <protection hidden="1"/>
    </xf>
    <xf numFmtId="0" fontId="37" fillId="0" borderId="2" xfId="0" applyFont="1" applyBorder="1" applyAlignment="1" applyProtection="1">
      <alignment/>
      <protection hidden="1"/>
    </xf>
    <xf numFmtId="0" fontId="37" fillId="0" borderId="2" xfId="0" applyFont="1" applyBorder="1" applyAlignment="1" applyProtection="1">
      <alignment horizontal="center"/>
      <protection hidden="1"/>
    </xf>
    <xf numFmtId="0" fontId="38" fillId="2" borderId="3" xfId="0" applyFont="1" applyFill="1" applyBorder="1" applyAlignment="1" applyProtection="1">
      <alignment horizontal="left"/>
      <protection hidden="1"/>
    </xf>
    <xf numFmtId="0" fontId="39" fillId="3" borderId="4" xfId="0" applyFont="1" applyFill="1" applyBorder="1" applyAlignment="1" applyProtection="1">
      <alignment horizontal="right"/>
      <protection hidden="1"/>
    </xf>
    <xf numFmtId="0" fontId="40" fillId="2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right"/>
      <protection hidden="1"/>
    </xf>
    <xf numFmtId="0" fontId="23" fillId="0" borderId="4" xfId="0" applyFont="1" applyBorder="1" applyAlignment="1" applyProtection="1">
      <alignment horizontal="right"/>
      <protection hidden="1" locked="0"/>
    </xf>
    <xf numFmtId="0" fontId="41" fillId="2" borderId="3" xfId="0" applyFont="1" applyFill="1" applyBorder="1" applyAlignment="1" applyProtection="1">
      <alignment horizontal="left"/>
      <protection hidden="1"/>
    </xf>
    <xf numFmtId="0" fontId="42" fillId="2" borderId="5" xfId="0" applyFont="1" applyFill="1" applyBorder="1" applyAlignment="1" applyProtection="1">
      <alignment horizontal="center"/>
      <protection hidden="1"/>
    </xf>
    <xf numFmtId="0" fontId="39" fillId="3" borderId="6" xfId="0" applyFont="1" applyFill="1" applyBorder="1" applyAlignment="1" applyProtection="1">
      <alignment horizontal="center"/>
      <protection hidden="1"/>
    </xf>
    <xf numFmtId="0" fontId="39" fillId="0" borderId="6" xfId="0" applyFont="1" applyBorder="1" applyAlignment="1" applyProtection="1">
      <alignment horizontal="center"/>
      <protection hidden="1" locked="0"/>
    </xf>
    <xf numFmtId="0" fontId="36" fillId="2" borderId="2" xfId="0" applyFont="1" applyFill="1" applyBorder="1" applyAlignment="1" applyProtection="1">
      <alignment/>
      <protection hidden="1"/>
    </xf>
    <xf numFmtId="0" fontId="37" fillId="3" borderId="2" xfId="0" applyFont="1" applyFill="1" applyBorder="1" applyAlignment="1" applyProtection="1">
      <alignment/>
      <protection hidden="1"/>
    </xf>
    <xf numFmtId="0" fontId="45" fillId="0" borderId="0" xfId="0" applyNumberFormat="1" applyFont="1" applyAlignment="1" applyProtection="1">
      <alignment horizontal="right"/>
      <protection hidden="1"/>
    </xf>
    <xf numFmtId="0" fontId="45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3" fillId="4" borderId="7" xfId="0" applyFont="1" applyFill="1" applyBorder="1" applyAlignment="1" applyProtection="1">
      <alignment horizontal="center" textRotation="135"/>
      <protection hidden="1" locked="0"/>
    </xf>
    <xf numFmtId="0" fontId="31" fillId="0" borderId="0" xfId="0" applyFont="1" applyBorder="1" applyAlignment="1" applyProtection="1">
      <alignment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47" fillId="0" borderId="0" xfId="15" applyFont="1" applyAlignment="1" applyProtection="1">
      <alignment horizontal="center"/>
      <protection hidden="1"/>
    </xf>
    <xf numFmtId="0" fontId="47" fillId="0" borderId="0" xfId="15" applyFont="1" applyAlignment="1">
      <alignment horizontal="center"/>
    </xf>
    <xf numFmtId="0" fontId="48" fillId="0" borderId="0" xfId="15" applyFont="1" applyAlignment="1" applyProtection="1">
      <alignment/>
      <protection hidden="1"/>
    </xf>
    <xf numFmtId="0" fontId="37" fillId="0" borderId="2" xfId="0" applyFont="1" applyFill="1" applyBorder="1" applyAlignment="1" applyProtection="1">
      <alignment/>
      <protection hidden="1"/>
    </xf>
    <xf numFmtId="0" fontId="31" fillId="4" borderId="2" xfId="0" applyFont="1" applyFill="1" applyBorder="1" applyAlignment="1" applyProtection="1">
      <alignment/>
      <protection hidden="1" locked="0"/>
    </xf>
    <xf numFmtId="0" fontId="37" fillId="4" borderId="2" xfId="0" applyFont="1" applyFill="1" applyBorder="1" applyAlignment="1" applyProtection="1">
      <alignment/>
      <protection hidden="1"/>
    </xf>
    <xf numFmtId="0" fontId="49" fillId="3" borderId="2" xfId="0" applyFont="1" applyFill="1" applyBorder="1" applyAlignment="1" applyProtection="1">
      <alignment/>
      <protection hidden="1"/>
    </xf>
    <xf numFmtId="0" fontId="36" fillId="4" borderId="2" xfId="0" applyFont="1" applyFill="1" applyBorder="1" applyAlignment="1" applyProtection="1">
      <alignment horizontal="center"/>
      <protection hidden="1"/>
    </xf>
    <xf numFmtId="0" fontId="37" fillId="4" borderId="2" xfId="0" applyFont="1" applyFill="1" applyBorder="1" applyAlignment="1" applyProtection="1">
      <alignment horizontal="center"/>
      <protection hidden="1"/>
    </xf>
    <xf numFmtId="0" fontId="50" fillId="0" borderId="2" xfId="0" applyFont="1" applyFill="1" applyBorder="1" applyAlignment="1" applyProtection="1">
      <alignment/>
      <protection hidden="1" locked="0"/>
    </xf>
    <xf numFmtId="0" fontId="40" fillId="2" borderId="2" xfId="0" applyFont="1" applyFill="1" applyBorder="1" applyAlignment="1" applyProtection="1">
      <alignment/>
      <protection hidden="1"/>
    </xf>
    <xf numFmtId="0" fontId="9" fillId="0" borderId="0" xfId="15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1">
    <dxf>
      <fill>
        <patternFill>
          <bgColor rgb="FFFF6600"/>
        </patternFill>
      </fill>
      <border/>
    </dxf>
    <dxf>
      <fill>
        <patternFill>
          <bgColor rgb="FFFCF305"/>
        </patternFill>
      </fill>
      <border/>
    </dxf>
    <dxf>
      <fill>
        <patternFill>
          <bgColor rgb="FFCCFFCC"/>
        </patternFill>
      </fill>
      <border/>
    </dxf>
    <dxf>
      <font>
        <color auto="1"/>
      </font>
      <fill>
        <patternFill>
          <bgColor rgb="FFCCFFFF"/>
        </patternFill>
      </fill>
      <border/>
    </dxf>
    <dxf>
      <font>
        <color rgb="FF006411"/>
      </font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ont>
        <b/>
        <i/>
        <color rgb="FF0000D4"/>
      </font>
      <fill>
        <patternFill>
          <bgColor rgb="FFCCFFFF"/>
        </patternFill>
      </fill>
      <border>
        <left style="dashed">
          <color rgb="FF0000D4"/>
        </left>
        <right style="dashed">
          <color rgb="FF0000FF"/>
        </right>
        <top style="dashed"/>
        <bottom style="dashed">
          <color rgb="FF0000FF"/>
        </bottom>
      </border>
    </dxf>
    <dxf>
      <font>
        <b/>
        <i/>
        <color rgb="FFFF6600"/>
      </font>
      <fill>
        <patternFill>
          <bgColor rgb="FFFFFF99"/>
        </patternFill>
      </fill>
      <border>
        <left style="dashed">
          <color rgb="FFFF9900"/>
        </left>
        <right style="dashed">
          <color rgb="FF0000FF"/>
        </right>
        <top style="dashed"/>
        <bottom style="dashed">
          <color rgb="FF0000FF"/>
        </bottom>
      </border>
    </dxf>
    <dxf>
      <font>
        <b/>
        <i/>
        <color rgb="FF006411"/>
      </font>
      <fill>
        <patternFill>
          <bgColor rgb="FFCCFFCC"/>
        </patternFill>
      </fill>
      <border>
        <left style="dashed">
          <color rgb="FF006411"/>
        </left>
        <right style="dashed">
          <color rgb="FFFFFFFF"/>
        </right>
        <top style="dashed"/>
        <bottom style="dashed">
          <color rgb="FFFFFFFF"/>
        </bottom>
      </border>
    </dxf>
    <dxf>
      <font>
        <b val="0"/>
        <i/>
        <color rgb="FF000090"/>
      </font>
      <fill>
        <patternFill>
          <bgColor rgb="FFCCFFFF"/>
        </patternFill>
      </fill>
      <border/>
    </dxf>
    <dxf>
      <font>
        <b val="0"/>
        <i/>
        <color rgb="FFDD0806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'Tableau 1'!$C$10:$I$10</c:f>
              <c:numCache/>
            </c:numRef>
          </c:xVal>
          <c:yVal>
            <c:numRef>
              <c:f>'Tableau 1'!$C$11:$I$11</c:f>
              <c:numCache/>
            </c:numRef>
          </c:yVal>
          <c:smooth val="0"/>
        </c:ser>
        <c:axId val="64713351"/>
        <c:axId val="45549248"/>
      </c:scatterChart>
      <c:val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D4"/>
            </a:solidFill>
          </a:ln>
        </c:spPr>
        <c:crossAx val="45549248"/>
        <c:crosses val="autoZero"/>
        <c:crossBetween val="midCat"/>
        <c:dispUnits/>
      </c:valAx>
      <c:valAx>
        <c:axId val="4554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6411"/>
            </a:solidFill>
          </a:ln>
        </c:spPr>
        <c:crossAx val="6471335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'Tableau 2'!$C$11:$H$11</c:f>
              <c:numCache/>
            </c:numRef>
          </c:xVal>
          <c:yVal>
            <c:numRef>
              <c:f>'Tableau 2'!$C$12:$H$12</c:f>
              <c:numCache/>
            </c:numRef>
          </c:yVal>
          <c:smooth val="0"/>
        </c:ser>
        <c:axId val="7290049"/>
        <c:axId val="65610442"/>
      </c:scatterChart>
      <c:val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D4"/>
            </a:solidFill>
          </a:ln>
        </c:spPr>
        <c:crossAx val="65610442"/>
        <c:crosses val="autoZero"/>
        <c:crossBetween val="midCat"/>
        <c:dispUnits/>
      </c:valAx>
      <c:valAx>
        <c:axId val="65610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6411"/>
            </a:solidFill>
          </a:ln>
        </c:spPr>
        <c:crossAx val="729004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975"/>
          <c:h val="0.95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'Graphique 1'!$A$2:$A$7</c:f>
              <c:numCache/>
            </c:numRef>
          </c:xVal>
          <c:yVal>
            <c:numRef>
              <c:f>'Graphique 1'!$B$2:$B$7</c:f>
              <c:numCache/>
            </c:numRef>
          </c:yVal>
          <c:smooth val="1"/>
        </c:ser>
        <c:axId val="53623067"/>
        <c:axId val="12845556"/>
      </c:scatterChart>
      <c:val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D4"/>
            </a:solidFill>
          </a:ln>
        </c:spPr>
        <c:crossAx val="12845556"/>
        <c:crosses val="autoZero"/>
        <c:crossBetween val="midCat"/>
        <c:dispUnits/>
        <c:majorUnit val="1"/>
      </c:valAx>
      <c:valAx>
        <c:axId val="1284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6411"/>
            </a:solidFill>
          </a:ln>
        </c:spPr>
        <c:crossAx val="53623067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4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525"/>
          <c:h val="0.9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'Graphique 2'!$A$2:$A$5</c:f>
              <c:numCache/>
            </c:numRef>
          </c:xVal>
          <c:yVal>
            <c:numRef>
              <c:f>'Graphique 2'!$B$2:$B$5</c:f>
              <c:numCache/>
            </c:numRef>
          </c:yVal>
          <c:smooth val="1"/>
        </c:ser>
        <c:axId val="48501141"/>
        <c:axId val="33857086"/>
      </c:scatterChart>
      <c:val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D4"/>
            </a:solidFill>
          </a:ln>
        </c:spPr>
        <c:crossAx val="33857086"/>
        <c:crosses val="autoZero"/>
        <c:crossBetween val="midCat"/>
        <c:dispUnits/>
      </c:valAx>
      <c:valAx>
        <c:axId val="33857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6411"/>
            </a:solidFill>
          </a:ln>
        </c:spPr>
        <c:crossAx val="48501141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3"/>
          <c:w val="0.79375"/>
          <c:h val="0.94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'Graphique 3'!$B$14:$B$24</c:f>
              <c:numCache/>
            </c:numRef>
          </c:xVal>
          <c:yVal>
            <c:numRef>
              <c:f>'Graphique 3'!$C$14:$C$24</c:f>
              <c:numCache/>
            </c:numRef>
          </c:yVal>
          <c:smooth val="1"/>
        </c:ser>
        <c:axId val="36278319"/>
        <c:axId val="58069416"/>
      </c:scatterChart>
      <c:val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069416"/>
        <c:crosses val="autoZero"/>
        <c:crossBetween val="midCat"/>
        <c:dispUnits/>
      </c:valAx>
      <c:valAx>
        <c:axId val="58069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278319"/>
        <c:crosses val="autoZero"/>
        <c:crossBetween val="midCat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85"/>
          <c:y val="0.46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5"/>
          <c:y val="0.02875"/>
          <c:w val="0.81"/>
          <c:h val="0.92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'Graphique 3'!$F$14:$F$22</c:f>
              <c:numCache/>
            </c:numRef>
          </c:xVal>
          <c:yVal>
            <c:numRef>
              <c:f>'Graphique 3'!$G$14:$G$22</c:f>
              <c:numCache/>
            </c:numRef>
          </c:yVal>
          <c:smooth val="1"/>
        </c:ser>
        <c:axId val="52862697"/>
        <c:axId val="6002226"/>
      </c:scatterChart>
      <c:val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002226"/>
        <c:crosses val="autoZero"/>
        <c:crossBetween val="midCat"/>
        <c:dispUnits/>
      </c:valAx>
      <c:valAx>
        <c:axId val="6002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86269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9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3175"/>
          <c:w val="0.81175"/>
          <c:h val="0.94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'Graphique 3'!$L$14:$L$22</c:f>
              <c:numCache/>
            </c:numRef>
          </c:xVal>
          <c:yVal>
            <c:numRef>
              <c:f>'Graphique 3'!$M$14:$M$22</c:f>
              <c:numCache/>
            </c:numRef>
          </c:yVal>
          <c:smooth val="1"/>
        </c:ser>
        <c:axId val="54020035"/>
        <c:axId val="16418268"/>
      </c:scatterChart>
      <c:val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418268"/>
        <c:crosses val="autoZero"/>
        <c:crossBetween val="midCat"/>
        <c:dispUnits/>
      </c:valAx>
      <c:valAx>
        <c:axId val="16418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02003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8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1</xdr:row>
      <xdr:rowOff>114300</xdr:rowOff>
    </xdr:from>
    <xdr:ext cx="6705600" cy="1447800"/>
    <xdr:sp>
      <xdr:nvSpPr>
        <xdr:cNvPr id="1" name="TextBox 3"/>
        <xdr:cNvSpPr txBox="1">
          <a:spLocks noChangeArrowheads="1"/>
        </xdr:cNvSpPr>
      </xdr:nvSpPr>
      <xdr:spPr>
        <a:xfrm>
          <a:off x="752475" y="295275"/>
          <a:ext cx="6705600" cy="1447800"/>
        </a:xfrm>
        <a:prstGeom prst="rect">
          <a:avLst/>
        </a:prstGeom>
        <a:solidFill>
          <a:srgbClr val="FFFF99"/>
        </a:solidFill>
        <a:ln w="76200" cmpd="tri">
          <a:solidFill>
            <a:srgbClr val="FF99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Tu vas travailler quelques exercices 
sur le chapitre des fonctions.
Avant de commencer, écris ton prénom :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9525</xdr:rowOff>
    </xdr:from>
    <xdr:to>
      <xdr:col>4</xdr:col>
      <xdr:colOff>161925</xdr:colOff>
      <xdr:row>30</xdr:row>
      <xdr:rowOff>9525</xdr:rowOff>
    </xdr:to>
    <xdr:graphicFrame>
      <xdr:nvGraphicFramePr>
        <xdr:cNvPr id="1" name="Chart 4"/>
        <xdr:cNvGraphicFramePr/>
      </xdr:nvGraphicFramePr>
      <xdr:xfrm>
        <a:off x="228600" y="1095375"/>
        <a:ext cx="41148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6</xdr:row>
      <xdr:rowOff>9525</xdr:rowOff>
    </xdr:from>
    <xdr:to>
      <xdr:col>7</xdr:col>
      <xdr:colOff>866775</xdr:colOff>
      <xdr:row>30</xdr:row>
      <xdr:rowOff>28575</xdr:rowOff>
    </xdr:to>
    <xdr:graphicFrame>
      <xdr:nvGraphicFramePr>
        <xdr:cNvPr id="2" name="Chart 5"/>
        <xdr:cNvGraphicFramePr/>
      </xdr:nvGraphicFramePr>
      <xdr:xfrm>
        <a:off x="4495800" y="1095375"/>
        <a:ext cx="36671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</xdr:colOff>
      <xdr:row>6</xdr:row>
      <xdr:rowOff>0</xdr:rowOff>
    </xdr:from>
    <xdr:to>
      <xdr:col>12</xdr:col>
      <xdr:colOff>323850</xdr:colOff>
      <xdr:row>30</xdr:row>
      <xdr:rowOff>9525</xdr:rowOff>
    </xdr:to>
    <xdr:graphicFrame>
      <xdr:nvGraphicFramePr>
        <xdr:cNvPr id="3" name="Chart 6"/>
        <xdr:cNvGraphicFramePr/>
      </xdr:nvGraphicFramePr>
      <xdr:xfrm>
        <a:off x="8305800" y="1085850"/>
        <a:ext cx="42005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238125</xdr:colOff>
      <xdr:row>0</xdr:row>
      <xdr:rowOff>66675</xdr:rowOff>
    </xdr:from>
    <xdr:ext cx="8334375" cy="781050"/>
    <xdr:sp>
      <xdr:nvSpPr>
        <xdr:cNvPr id="4" name="TextBox 7"/>
        <xdr:cNvSpPr txBox="1">
          <a:spLocks noChangeArrowheads="1"/>
        </xdr:cNvSpPr>
      </xdr:nvSpPr>
      <xdr:spPr>
        <a:xfrm>
          <a:off x="238125" y="66675"/>
          <a:ext cx="8334375" cy="7810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
De quel type d'applications s'agit-il ? (affine, linéaire ou autre). Ecris ta réponse.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38100</xdr:rowOff>
    </xdr:from>
    <xdr:to>
      <xdr:col>5</xdr:col>
      <xdr:colOff>381000</xdr:colOff>
      <xdr:row>27</xdr:row>
      <xdr:rowOff>66675</xdr:rowOff>
    </xdr:to>
    <xdr:sp>
      <xdr:nvSpPr>
        <xdr:cNvPr id="1" name="Shape 1"/>
        <xdr:cNvSpPr>
          <a:spLocks/>
        </xdr:cNvSpPr>
      </xdr:nvSpPr>
      <xdr:spPr>
        <a:xfrm>
          <a:off x="304800" y="219075"/>
          <a:ext cx="5295900" cy="6534150"/>
        </a:xfrm>
        <a:prstGeom prst="rect">
          <a:avLst/>
        </a:prstGeom>
        <a:noFill/>
        <a:ln w="152400" cmpd="tri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371475</xdr:rowOff>
    </xdr:from>
    <xdr:to>
      <xdr:col>2</xdr:col>
      <xdr:colOff>438150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705100" y="1276350"/>
          <a:ext cx="942975" cy="2857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9</xdr:row>
      <xdr:rowOff>38100</xdr:rowOff>
    </xdr:from>
    <xdr:to>
      <xdr:col>2</xdr:col>
      <xdr:colOff>400050</xdr:colOff>
      <xdr:row>10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762250" y="2752725"/>
          <a:ext cx="847725" cy="2952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552450</xdr:colOff>
      <xdr:row>3</xdr:row>
      <xdr:rowOff>76200</xdr:rowOff>
    </xdr:from>
    <xdr:ext cx="390525" cy="314325"/>
    <xdr:sp>
      <xdr:nvSpPr>
        <xdr:cNvPr id="3" name="TextBox 3"/>
        <xdr:cNvSpPr txBox="1">
          <a:spLocks noChangeArrowheads="1"/>
        </xdr:cNvSpPr>
      </xdr:nvSpPr>
      <xdr:spPr>
        <a:xfrm>
          <a:off x="2924175" y="98107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. 2</a:t>
          </a:r>
        </a:p>
      </xdr:txBody>
    </xdr:sp>
    <xdr:clientData/>
  </xdr:oneCellAnchor>
  <xdr:oneCellAnchor>
    <xdr:from>
      <xdr:col>1</xdr:col>
      <xdr:colOff>619125</xdr:colOff>
      <xdr:row>11</xdr:row>
      <xdr:rowOff>9525</xdr:rowOff>
    </xdr:from>
    <xdr:ext cx="390525" cy="352425"/>
    <xdr:sp>
      <xdr:nvSpPr>
        <xdr:cNvPr id="4" name="TextBox 6"/>
        <xdr:cNvSpPr txBox="1">
          <a:spLocks noChangeArrowheads="1"/>
        </xdr:cNvSpPr>
      </xdr:nvSpPr>
      <xdr:spPr>
        <a:xfrm>
          <a:off x="2990850" y="3086100"/>
          <a:ext cx="390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. 2</a:t>
          </a:r>
        </a:p>
      </xdr:txBody>
    </xdr:sp>
    <xdr:clientData/>
  </xdr:oneCellAnchor>
  <xdr:twoCellAnchor>
    <xdr:from>
      <xdr:col>2</xdr:col>
      <xdr:colOff>552450</xdr:colOff>
      <xdr:row>9</xdr:row>
      <xdr:rowOff>28575</xdr:rowOff>
    </xdr:from>
    <xdr:to>
      <xdr:col>3</xdr:col>
      <xdr:colOff>571500</xdr:colOff>
      <xdr:row>10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3762375" y="2743200"/>
          <a:ext cx="857250" cy="2952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</xdr:row>
      <xdr:rowOff>76200</xdr:rowOff>
    </xdr:from>
    <xdr:ext cx="381000" cy="314325"/>
    <xdr:sp>
      <xdr:nvSpPr>
        <xdr:cNvPr id="6" name="TextBox 9"/>
        <xdr:cNvSpPr txBox="1">
          <a:spLocks noChangeArrowheads="1"/>
        </xdr:cNvSpPr>
      </xdr:nvSpPr>
      <xdr:spPr>
        <a:xfrm>
          <a:off x="3962400" y="981075"/>
          <a:ext cx="3810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: 5</a:t>
          </a:r>
        </a:p>
      </xdr:txBody>
    </xdr:sp>
    <xdr:clientData/>
  </xdr:oneCellAnchor>
  <xdr:twoCellAnchor>
    <xdr:from>
      <xdr:col>2</xdr:col>
      <xdr:colOff>476250</xdr:colOff>
      <xdr:row>3</xdr:row>
      <xdr:rowOff>352425</xdr:rowOff>
    </xdr:from>
    <xdr:to>
      <xdr:col>3</xdr:col>
      <xdr:colOff>581025</xdr:colOff>
      <xdr:row>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3686175" y="1257300"/>
          <a:ext cx="942975" cy="2952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790575</xdr:colOff>
      <xdr:row>11</xdr:row>
      <xdr:rowOff>9525</xdr:rowOff>
    </xdr:from>
    <xdr:ext cx="381000" cy="352425"/>
    <xdr:sp>
      <xdr:nvSpPr>
        <xdr:cNvPr id="8" name="TextBox 10"/>
        <xdr:cNvSpPr txBox="1">
          <a:spLocks noChangeArrowheads="1"/>
        </xdr:cNvSpPr>
      </xdr:nvSpPr>
      <xdr:spPr>
        <a:xfrm>
          <a:off x="4000500" y="3086100"/>
          <a:ext cx="3810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: 5</a:t>
          </a:r>
        </a:p>
      </xdr:txBody>
    </xdr:sp>
    <xdr:clientData/>
  </xdr:oneCellAnchor>
  <xdr:twoCellAnchor>
    <xdr:from>
      <xdr:col>5</xdr:col>
      <xdr:colOff>247650</xdr:colOff>
      <xdr:row>6</xdr:row>
      <xdr:rowOff>85725</xdr:rowOff>
    </xdr:from>
    <xdr:to>
      <xdr:col>5</xdr:col>
      <xdr:colOff>514350</xdr:colOff>
      <xdr:row>7</xdr:row>
      <xdr:rowOff>276225</xdr:rowOff>
    </xdr:to>
    <xdr:sp>
      <xdr:nvSpPr>
        <xdr:cNvPr id="9" name="AutoShape 11"/>
        <xdr:cNvSpPr>
          <a:spLocks/>
        </xdr:cNvSpPr>
      </xdr:nvSpPr>
      <xdr:spPr>
        <a:xfrm>
          <a:off x="5972175" y="1857375"/>
          <a:ext cx="266700" cy="5715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695325</xdr:colOff>
      <xdr:row>6</xdr:row>
      <xdr:rowOff>276225</xdr:rowOff>
    </xdr:from>
    <xdr:ext cx="514350" cy="333375"/>
    <xdr:sp>
      <xdr:nvSpPr>
        <xdr:cNvPr id="10" name="TextBox 12"/>
        <xdr:cNvSpPr txBox="1">
          <a:spLocks noChangeArrowheads="1"/>
        </xdr:cNvSpPr>
      </xdr:nvSpPr>
      <xdr:spPr>
        <a:xfrm>
          <a:off x="6419850" y="2047875"/>
          <a:ext cx="5143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. 12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57150</xdr:rowOff>
    </xdr:from>
    <xdr:ext cx="10020300" cy="1504950"/>
    <xdr:sp>
      <xdr:nvSpPr>
        <xdr:cNvPr id="1" name="TextBox 1"/>
        <xdr:cNvSpPr txBox="1">
          <a:spLocks noChangeArrowheads="1"/>
        </xdr:cNvSpPr>
      </xdr:nvSpPr>
      <xdr:spPr>
        <a:xfrm>
          <a:off x="838200" y="57150"/>
          <a:ext cx="10020300" cy="1504950"/>
        </a:xfrm>
        <a:prstGeom prst="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1" u="none" baseline="0">
              <a:latin typeface="Arial"/>
              <a:ea typeface="Arial"/>
              <a:cs typeface="Arial"/>
            </a:rPr>
            <a:t>
Au marché de Fribourg, j'achète 1,6 kg de chanterelles. Le marchand me demande 20,80 francs.
Complète ce tableau de correspondance (utiliser le point pour le code décimal).
</a:t>
          </a:r>
        </a:p>
      </xdr:txBody>
    </xdr:sp>
    <xdr:clientData/>
  </xdr:oneCellAnchor>
  <xdr:twoCellAnchor>
    <xdr:from>
      <xdr:col>0</xdr:col>
      <xdr:colOff>819150</xdr:colOff>
      <xdr:row>13</xdr:row>
      <xdr:rowOff>142875</xdr:rowOff>
    </xdr:from>
    <xdr:to>
      <xdr:col>8</xdr:col>
      <xdr:colOff>800100</xdr:colOff>
      <xdr:row>38</xdr:row>
      <xdr:rowOff>57150</xdr:rowOff>
    </xdr:to>
    <xdr:graphicFrame>
      <xdr:nvGraphicFramePr>
        <xdr:cNvPr id="2" name="Chart 7"/>
        <xdr:cNvGraphicFramePr/>
      </xdr:nvGraphicFramePr>
      <xdr:xfrm>
        <a:off x="819150" y="3114675"/>
        <a:ext cx="7648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9525</xdr:rowOff>
    </xdr:from>
    <xdr:ext cx="8267700" cy="1800225"/>
    <xdr:sp>
      <xdr:nvSpPr>
        <xdr:cNvPr id="1" name="TextBox 1"/>
        <xdr:cNvSpPr txBox="1">
          <a:spLocks noChangeArrowheads="1"/>
        </xdr:cNvSpPr>
      </xdr:nvSpPr>
      <xdr:spPr>
        <a:xfrm>
          <a:off x="838200" y="9525"/>
          <a:ext cx="8267700" cy="1800225"/>
        </a:xfrm>
        <a:prstGeom prst="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1" u="none" baseline="0">
              <a:latin typeface="Arial"/>
              <a:ea typeface="Arial"/>
              <a:cs typeface="Arial"/>
            </a:rPr>
            <a:t>
A la gare, j'achète un abonnement 1/2 tarif pour 150.- . 
Mon billet Fribourg-Zürich me côute alors seulement 40 fr au lieu de 80 fr.
Complète ce tableau de correspondance (utiliser le point pour le code décimal).
</a:t>
          </a:r>
        </a:p>
      </xdr:txBody>
    </xdr:sp>
    <xdr:clientData/>
  </xdr:oneCellAnchor>
  <xdr:twoCellAnchor>
    <xdr:from>
      <xdr:col>1</xdr:col>
      <xdr:colOff>0</xdr:colOff>
      <xdr:row>15</xdr:row>
      <xdr:rowOff>9525</xdr:rowOff>
    </xdr:from>
    <xdr:to>
      <xdr:col>7</xdr:col>
      <xdr:colOff>819150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828675" y="3248025"/>
        <a:ext cx="76390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11</xdr:row>
      <xdr:rowOff>295275</xdr:rowOff>
    </xdr:from>
    <xdr:to>
      <xdr:col>2</xdr:col>
      <xdr:colOff>1781175</xdr:colOff>
      <xdr:row>11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076325" y="300990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9</xdr:row>
      <xdr:rowOff>371475</xdr:rowOff>
    </xdr:from>
    <xdr:to>
      <xdr:col>2</xdr:col>
      <xdr:colOff>1781175</xdr:colOff>
      <xdr:row>9</xdr:row>
      <xdr:rowOff>371475</xdr:rowOff>
    </xdr:to>
    <xdr:sp>
      <xdr:nvSpPr>
        <xdr:cNvPr id="2" name="Line 2"/>
        <xdr:cNvSpPr>
          <a:spLocks/>
        </xdr:cNvSpPr>
      </xdr:nvSpPr>
      <xdr:spPr>
        <a:xfrm>
          <a:off x="1076325" y="200025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276225</xdr:rowOff>
    </xdr:from>
    <xdr:to>
      <xdr:col>2</xdr:col>
      <xdr:colOff>1771650</xdr:colOff>
      <xdr:row>10</xdr:row>
      <xdr:rowOff>276225</xdr:rowOff>
    </xdr:to>
    <xdr:sp>
      <xdr:nvSpPr>
        <xdr:cNvPr id="3" name="Line 3"/>
        <xdr:cNvSpPr>
          <a:spLocks/>
        </xdr:cNvSpPr>
      </xdr:nvSpPr>
      <xdr:spPr>
        <a:xfrm>
          <a:off x="1066800" y="2447925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12</xdr:row>
      <xdr:rowOff>304800</xdr:rowOff>
    </xdr:from>
    <xdr:to>
      <xdr:col>2</xdr:col>
      <xdr:colOff>1743075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1038225" y="356235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13</xdr:row>
      <xdr:rowOff>314325</xdr:rowOff>
    </xdr:from>
    <xdr:to>
      <xdr:col>2</xdr:col>
      <xdr:colOff>1733550</xdr:colOff>
      <xdr:row>13</xdr:row>
      <xdr:rowOff>314325</xdr:rowOff>
    </xdr:to>
    <xdr:sp>
      <xdr:nvSpPr>
        <xdr:cNvPr id="5" name="Line 5"/>
        <xdr:cNvSpPr>
          <a:spLocks/>
        </xdr:cNvSpPr>
      </xdr:nvSpPr>
      <xdr:spPr>
        <a:xfrm>
          <a:off x="1028700" y="411480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57150</xdr:rowOff>
    </xdr:from>
    <xdr:to>
      <xdr:col>2</xdr:col>
      <xdr:colOff>2571750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85750" y="57150"/>
          <a:ext cx="55721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1</xdr:row>
      <xdr:rowOff>0</xdr:rowOff>
    </xdr:from>
    <xdr:ext cx="5372100" cy="933450"/>
    <xdr:sp>
      <xdr:nvSpPr>
        <xdr:cNvPr id="7" name="TextBox 7"/>
        <xdr:cNvSpPr txBox="1">
          <a:spLocks noChangeArrowheads="1"/>
        </xdr:cNvSpPr>
      </xdr:nvSpPr>
      <xdr:spPr>
        <a:xfrm>
          <a:off x="466725" y="180975"/>
          <a:ext cx="53721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Voici une machine.
Détermine la valeur de l'image. 
Si ton image est correcte, la cellule deviendra verte.</a:t>
          </a:r>
        </a:p>
      </xdr:txBody>
    </xdr:sp>
    <xdr:clientData/>
  </xdr:oneCellAnchor>
  <xdr:twoCellAnchor editAs="oneCell">
    <xdr:from>
      <xdr:col>1</xdr:col>
      <xdr:colOff>981075</xdr:colOff>
      <xdr:row>5</xdr:row>
      <xdr:rowOff>114300</xdr:rowOff>
    </xdr:from>
    <xdr:to>
      <xdr:col>2</xdr:col>
      <xdr:colOff>1171575</xdr:colOff>
      <xdr:row>16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19175"/>
          <a:ext cx="30861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14</xdr:row>
      <xdr:rowOff>342900</xdr:rowOff>
    </xdr:from>
    <xdr:to>
      <xdr:col>2</xdr:col>
      <xdr:colOff>1704975</xdr:colOff>
      <xdr:row>14</xdr:row>
      <xdr:rowOff>352425</xdr:rowOff>
    </xdr:to>
    <xdr:sp>
      <xdr:nvSpPr>
        <xdr:cNvPr id="9" name="Line 9"/>
        <xdr:cNvSpPr>
          <a:spLocks/>
        </xdr:cNvSpPr>
      </xdr:nvSpPr>
      <xdr:spPr>
        <a:xfrm flipV="1">
          <a:off x="1076325" y="4686300"/>
          <a:ext cx="3914775" cy="9525"/>
        </a:xfrm>
        <a:prstGeom prst="line">
          <a:avLst/>
        </a:prstGeom>
        <a:noFill/>
        <a:ln w="571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11</xdr:row>
      <xdr:rowOff>295275</xdr:rowOff>
    </xdr:from>
    <xdr:to>
      <xdr:col>2</xdr:col>
      <xdr:colOff>1781175</xdr:colOff>
      <xdr:row>11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485900" y="300990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9</xdr:row>
      <xdr:rowOff>371475</xdr:rowOff>
    </xdr:from>
    <xdr:to>
      <xdr:col>2</xdr:col>
      <xdr:colOff>1781175</xdr:colOff>
      <xdr:row>9</xdr:row>
      <xdr:rowOff>371475</xdr:rowOff>
    </xdr:to>
    <xdr:sp>
      <xdr:nvSpPr>
        <xdr:cNvPr id="2" name="Line 2"/>
        <xdr:cNvSpPr>
          <a:spLocks/>
        </xdr:cNvSpPr>
      </xdr:nvSpPr>
      <xdr:spPr>
        <a:xfrm>
          <a:off x="1485900" y="200025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276225</xdr:rowOff>
    </xdr:from>
    <xdr:to>
      <xdr:col>2</xdr:col>
      <xdr:colOff>1771650</xdr:colOff>
      <xdr:row>10</xdr:row>
      <xdr:rowOff>276225</xdr:rowOff>
    </xdr:to>
    <xdr:sp>
      <xdr:nvSpPr>
        <xdr:cNvPr id="3" name="Line 3"/>
        <xdr:cNvSpPr>
          <a:spLocks/>
        </xdr:cNvSpPr>
      </xdr:nvSpPr>
      <xdr:spPr>
        <a:xfrm>
          <a:off x="1476375" y="2447925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12</xdr:row>
      <xdr:rowOff>304800</xdr:rowOff>
    </xdr:from>
    <xdr:to>
      <xdr:col>2</xdr:col>
      <xdr:colOff>1743075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1447800" y="356235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13</xdr:row>
      <xdr:rowOff>314325</xdr:rowOff>
    </xdr:from>
    <xdr:to>
      <xdr:col>2</xdr:col>
      <xdr:colOff>1733550</xdr:colOff>
      <xdr:row>13</xdr:row>
      <xdr:rowOff>314325</xdr:rowOff>
    </xdr:to>
    <xdr:sp>
      <xdr:nvSpPr>
        <xdr:cNvPr id="5" name="Line 5"/>
        <xdr:cNvSpPr>
          <a:spLocks/>
        </xdr:cNvSpPr>
      </xdr:nvSpPr>
      <xdr:spPr>
        <a:xfrm>
          <a:off x="1438275" y="411480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85725</xdr:rowOff>
    </xdr:from>
    <xdr:to>
      <xdr:col>3</xdr:col>
      <xdr:colOff>152400</xdr:colOff>
      <xdr:row>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609600" y="85725"/>
          <a:ext cx="59721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1</xdr:row>
      <xdr:rowOff>0</xdr:rowOff>
    </xdr:from>
    <xdr:ext cx="5505450" cy="933450"/>
    <xdr:sp>
      <xdr:nvSpPr>
        <xdr:cNvPr id="7" name="TextBox 7"/>
        <xdr:cNvSpPr txBox="1">
          <a:spLocks noChangeArrowheads="1"/>
        </xdr:cNvSpPr>
      </xdr:nvSpPr>
      <xdr:spPr>
        <a:xfrm>
          <a:off x="876300" y="180975"/>
          <a:ext cx="55054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Voici une machine.
Détermine la valeur de x. 
Si ta réponse est correcte, la cellule deviendra bleue.</a:t>
          </a:r>
        </a:p>
      </xdr:txBody>
    </xdr:sp>
    <xdr:clientData/>
  </xdr:oneCellAnchor>
  <xdr:twoCellAnchor editAs="oneCell">
    <xdr:from>
      <xdr:col>1</xdr:col>
      <xdr:colOff>981075</xdr:colOff>
      <xdr:row>5</xdr:row>
      <xdr:rowOff>114300</xdr:rowOff>
    </xdr:from>
    <xdr:to>
      <xdr:col>2</xdr:col>
      <xdr:colOff>1171575</xdr:colOff>
      <xdr:row>16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019175"/>
          <a:ext cx="30861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14</xdr:row>
      <xdr:rowOff>342900</xdr:rowOff>
    </xdr:from>
    <xdr:to>
      <xdr:col>2</xdr:col>
      <xdr:colOff>1704975</xdr:colOff>
      <xdr:row>14</xdr:row>
      <xdr:rowOff>352425</xdr:rowOff>
    </xdr:to>
    <xdr:sp>
      <xdr:nvSpPr>
        <xdr:cNvPr id="9" name="Line 9"/>
        <xdr:cNvSpPr>
          <a:spLocks/>
        </xdr:cNvSpPr>
      </xdr:nvSpPr>
      <xdr:spPr>
        <a:xfrm flipV="1">
          <a:off x="1485900" y="4686300"/>
          <a:ext cx="3914775" cy="9525"/>
        </a:xfrm>
        <a:prstGeom prst="line">
          <a:avLst/>
        </a:prstGeom>
        <a:noFill/>
        <a:ln w="571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11</xdr:row>
      <xdr:rowOff>295275</xdr:rowOff>
    </xdr:from>
    <xdr:to>
      <xdr:col>2</xdr:col>
      <xdr:colOff>1781175</xdr:colOff>
      <xdr:row>11</xdr:row>
      <xdr:rowOff>295275</xdr:rowOff>
    </xdr:to>
    <xdr:sp>
      <xdr:nvSpPr>
        <xdr:cNvPr id="1" name="Line 4"/>
        <xdr:cNvSpPr>
          <a:spLocks/>
        </xdr:cNvSpPr>
      </xdr:nvSpPr>
      <xdr:spPr>
        <a:xfrm>
          <a:off x="1076325" y="300990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9</xdr:row>
      <xdr:rowOff>371475</xdr:rowOff>
    </xdr:from>
    <xdr:to>
      <xdr:col>2</xdr:col>
      <xdr:colOff>1781175</xdr:colOff>
      <xdr:row>9</xdr:row>
      <xdr:rowOff>371475</xdr:rowOff>
    </xdr:to>
    <xdr:sp>
      <xdr:nvSpPr>
        <xdr:cNvPr id="2" name="Line 20"/>
        <xdr:cNvSpPr>
          <a:spLocks/>
        </xdr:cNvSpPr>
      </xdr:nvSpPr>
      <xdr:spPr>
        <a:xfrm>
          <a:off x="1076325" y="200025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276225</xdr:rowOff>
    </xdr:from>
    <xdr:to>
      <xdr:col>2</xdr:col>
      <xdr:colOff>1771650</xdr:colOff>
      <xdr:row>10</xdr:row>
      <xdr:rowOff>276225</xdr:rowOff>
    </xdr:to>
    <xdr:sp>
      <xdr:nvSpPr>
        <xdr:cNvPr id="3" name="Line 21"/>
        <xdr:cNvSpPr>
          <a:spLocks/>
        </xdr:cNvSpPr>
      </xdr:nvSpPr>
      <xdr:spPr>
        <a:xfrm>
          <a:off x="1066800" y="2447925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12</xdr:row>
      <xdr:rowOff>304800</xdr:rowOff>
    </xdr:from>
    <xdr:to>
      <xdr:col>2</xdr:col>
      <xdr:colOff>1743075</xdr:colOff>
      <xdr:row>12</xdr:row>
      <xdr:rowOff>304800</xdr:rowOff>
    </xdr:to>
    <xdr:sp>
      <xdr:nvSpPr>
        <xdr:cNvPr id="4" name="Line 22"/>
        <xdr:cNvSpPr>
          <a:spLocks/>
        </xdr:cNvSpPr>
      </xdr:nvSpPr>
      <xdr:spPr>
        <a:xfrm>
          <a:off x="1038225" y="356235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13</xdr:row>
      <xdr:rowOff>314325</xdr:rowOff>
    </xdr:from>
    <xdr:to>
      <xdr:col>2</xdr:col>
      <xdr:colOff>1733550</xdr:colOff>
      <xdr:row>13</xdr:row>
      <xdr:rowOff>314325</xdr:rowOff>
    </xdr:to>
    <xdr:sp>
      <xdr:nvSpPr>
        <xdr:cNvPr id="5" name="Line 23"/>
        <xdr:cNvSpPr>
          <a:spLocks/>
        </xdr:cNvSpPr>
      </xdr:nvSpPr>
      <xdr:spPr>
        <a:xfrm>
          <a:off x="1028700" y="411480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57150</xdr:rowOff>
    </xdr:from>
    <xdr:to>
      <xdr:col>2</xdr:col>
      <xdr:colOff>2571750</xdr:colOff>
      <xdr:row>7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285750" y="57150"/>
          <a:ext cx="55721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1</xdr:row>
      <xdr:rowOff>0</xdr:rowOff>
    </xdr:from>
    <xdr:ext cx="5429250" cy="933450"/>
    <xdr:sp>
      <xdr:nvSpPr>
        <xdr:cNvPr id="7" name="TextBox 1"/>
        <xdr:cNvSpPr txBox="1">
          <a:spLocks noChangeArrowheads="1"/>
        </xdr:cNvSpPr>
      </xdr:nvSpPr>
      <xdr:spPr>
        <a:xfrm>
          <a:off x="466725" y="180975"/>
          <a:ext cx="5429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Quel est le travail de la machine ?
Détermine la fonction. 
Si ta fonction est correcte, la cellule deviendra verte.</a:t>
          </a:r>
        </a:p>
      </xdr:txBody>
    </xdr:sp>
    <xdr:clientData/>
  </xdr:oneCellAnchor>
  <xdr:twoCellAnchor editAs="oneCell">
    <xdr:from>
      <xdr:col>1</xdr:col>
      <xdr:colOff>981075</xdr:colOff>
      <xdr:row>5</xdr:row>
      <xdr:rowOff>114300</xdr:rowOff>
    </xdr:from>
    <xdr:to>
      <xdr:col>2</xdr:col>
      <xdr:colOff>1171575</xdr:colOff>
      <xdr:row>16</xdr:row>
      <xdr:rowOff>38100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19175"/>
          <a:ext cx="30861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14</xdr:row>
      <xdr:rowOff>342900</xdr:rowOff>
    </xdr:from>
    <xdr:to>
      <xdr:col>2</xdr:col>
      <xdr:colOff>1704975</xdr:colOff>
      <xdr:row>14</xdr:row>
      <xdr:rowOff>352425</xdr:rowOff>
    </xdr:to>
    <xdr:sp>
      <xdr:nvSpPr>
        <xdr:cNvPr id="9" name="Line 13"/>
        <xdr:cNvSpPr>
          <a:spLocks/>
        </xdr:cNvSpPr>
      </xdr:nvSpPr>
      <xdr:spPr>
        <a:xfrm flipV="1">
          <a:off x="1076325" y="4686300"/>
          <a:ext cx="3914775" cy="9525"/>
        </a:xfrm>
        <a:prstGeom prst="line">
          <a:avLst/>
        </a:prstGeom>
        <a:noFill/>
        <a:ln w="571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11</xdr:row>
      <xdr:rowOff>295275</xdr:rowOff>
    </xdr:from>
    <xdr:to>
      <xdr:col>2</xdr:col>
      <xdr:colOff>1781175</xdr:colOff>
      <xdr:row>11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076325" y="300990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9</xdr:row>
      <xdr:rowOff>371475</xdr:rowOff>
    </xdr:from>
    <xdr:to>
      <xdr:col>2</xdr:col>
      <xdr:colOff>1781175</xdr:colOff>
      <xdr:row>9</xdr:row>
      <xdr:rowOff>371475</xdr:rowOff>
    </xdr:to>
    <xdr:sp>
      <xdr:nvSpPr>
        <xdr:cNvPr id="2" name="Line 2"/>
        <xdr:cNvSpPr>
          <a:spLocks/>
        </xdr:cNvSpPr>
      </xdr:nvSpPr>
      <xdr:spPr>
        <a:xfrm>
          <a:off x="1076325" y="200025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276225</xdr:rowOff>
    </xdr:from>
    <xdr:to>
      <xdr:col>2</xdr:col>
      <xdr:colOff>1771650</xdr:colOff>
      <xdr:row>10</xdr:row>
      <xdr:rowOff>276225</xdr:rowOff>
    </xdr:to>
    <xdr:sp>
      <xdr:nvSpPr>
        <xdr:cNvPr id="3" name="Line 3"/>
        <xdr:cNvSpPr>
          <a:spLocks/>
        </xdr:cNvSpPr>
      </xdr:nvSpPr>
      <xdr:spPr>
        <a:xfrm>
          <a:off x="1066800" y="2447925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12</xdr:row>
      <xdr:rowOff>304800</xdr:rowOff>
    </xdr:from>
    <xdr:to>
      <xdr:col>2</xdr:col>
      <xdr:colOff>1743075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1038225" y="356235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13</xdr:row>
      <xdr:rowOff>314325</xdr:rowOff>
    </xdr:from>
    <xdr:to>
      <xdr:col>2</xdr:col>
      <xdr:colOff>1733550</xdr:colOff>
      <xdr:row>13</xdr:row>
      <xdr:rowOff>314325</xdr:rowOff>
    </xdr:to>
    <xdr:sp>
      <xdr:nvSpPr>
        <xdr:cNvPr id="5" name="Line 5"/>
        <xdr:cNvSpPr>
          <a:spLocks/>
        </xdr:cNvSpPr>
      </xdr:nvSpPr>
      <xdr:spPr>
        <a:xfrm>
          <a:off x="1028700" y="4114800"/>
          <a:ext cx="399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57150</xdr:rowOff>
    </xdr:from>
    <xdr:to>
      <xdr:col>2</xdr:col>
      <xdr:colOff>2571750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85750" y="57150"/>
          <a:ext cx="55721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1</xdr:row>
      <xdr:rowOff>0</xdr:rowOff>
    </xdr:from>
    <xdr:ext cx="5429250" cy="933450"/>
    <xdr:sp>
      <xdr:nvSpPr>
        <xdr:cNvPr id="7" name="TextBox 7"/>
        <xdr:cNvSpPr txBox="1">
          <a:spLocks noChangeArrowheads="1"/>
        </xdr:cNvSpPr>
      </xdr:nvSpPr>
      <xdr:spPr>
        <a:xfrm>
          <a:off x="466725" y="180975"/>
          <a:ext cx="5429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Quel est le travail de la machine ?
Détermine la fonction. 
Si ta fonction est correcte, la cellule deviendra verte.</a:t>
          </a:r>
        </a:p>
      </xdr:txBody>
    </xdr:sp>
    <xdr:clientData/>
  </xdr:oneCellAnchor>
  <xdr:twoCellAnchor editAs="oneCell">
    <xdr:from>
      <xdr:col>1</xdr:col>
      <xdr:colOff>981075</xdr:colOff>
      <xdr:row>5</xdr:row>
      <xdr:rowOff>114300</xdr:rowOff>
    </xdr:from>
    <xdr:to>
      <xdr:col>2</xdr:col>
      <xdr:colOff>1171575</xdr:colOff>
      <xdr:row>16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19175"/>
          <a:ext cx="30861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14</xdr:row>
      <xdr:rowOff>342900</xdr:rowOff>
    </xdr:from>
    <xdr:to>
      <xdr:col>2</xdr:col>
      <xdr:colOff>1704975</xdr:colOff>
      <xdr:row>14</xdr:row>
      <xdr:rowOff>352425</xdr:rowOff>
    </xdr:to>
    <xdr:sp>
      <xdr:nvSpPr>
        <xdr:cNvPr id="9" name="Line 9"/>
        <xdr:cNvSpPr>
          <a:spLocks/>
        </xdr:cNvSpPr>
      </xdr:nvSpPr>
      <xdr:spPr>
        <a:xfrm flipV="1">
          <a:off x="1076325" y="4686300"/>
          <a:ext cx="3914775" cy="9525"/>
        </a:xfrm>
        <a:prstGeom prst="line">
          <a:avLst/>
        </a:prstGeom>
        <a:noFill/>
        <a:ln w="571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22</xdr:row>
      <xdr:rowOff>28575</xdr:rowOff>
    </xdr:from>
    <xdr:to>
      <xdr:col>6</xdr:col>
      <xdr:colOff>419100</xdr:colOff>
      <xdr:row>27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180975" y="4619625"/>
          <a:ext cx="52101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704850</xdr:colOff>
      <xdr:row>21</xdr:row>
      <xdr:rowOff>66675</xdr:rowOff>
    </xdr:to>
    <xdr:graphicFrame>
      <xdr:nvGraphicFramePr>
        <xdr:cNvPr id="2" name="Chart 1"/>
        <xdr:cNvGraphicFramePr/>
      </xdr:nvGraphicFramePr>
      <xdr:xfrm>
        <a:off x="0" y="0"/>
        <a:ext cx="56769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523875</xdr:colOff>
      <xdr:row>22</xdr:row>
      <xdr:rowOff>171450</xdr:rowOff>
    </xdr:from>
    <xdr:ext cx="4572000" cy="857250"/>
    <xdr:sp>
      <xdr:nvSpPr>
        <xdr:cNvPr id="3" name="TextBox 2"/>
        <xdr:cNvSpPr txBox="1">
          <a:spLocks noChangeArrowheads="1"/>
        </xdr:cNvSpPr>
      </xdr:nvSpPr>
      <xdr:spPr>
        <a:xfrm>
          <a:off x="523875" y="4772025"/>
          <a:ext cx="45720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Voici le graphique d'une fonction :    x                7 - x
Ecris les coordonnées des points du graphique 
(dans l'ordre croissant des valeurs de x)</a:t>
          </a:r>
        </a:p>
      </xdr:txBody>
    </xdr:sp>
    <xdr:clientData/>
  </xdr:oneCellAnchor>
  <xdr:twoCellAnchor>
    <xdr:from>
      <xdr:col>7</xdr:col>
      <xdr:colOff>676275</xdr:colOff>
      <xdr:row>3</xdr:row>
      <xdr:rowOff>76200</xdr:rowOff>
    </xdr:from>
    <xdr:to>
      <xdr:col>9</xdr:col>
      <xdr:colOff>114300</xdr:colOff>
      <xdr:row>3</xdr:row>
      <xdr:rowOff>76200</xdr:rowOff>
    </xdr:to>
    <xdr:sp>
      <xdr:nvSpPr>
        <xdr:cNvPr id="4" name="Line 4"/>
        <xdr:cNvSpPr>
          <a:spLocks/>
        </xdr:cNvSpPr>
      </xdr:nvSpPr>
      <xdr:spPr>
        <a:xfrm>
          <a:off x="6477000" y="56197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12</xdr:row>
      <xdr:rowOff>114300</xdr:rowOff>
    </xdr:from>
    <xdr:to>
      <xdr:col>9</xdr:col>
      <xdr:colOff>104775</xdr:colOff>
      <xdr:row>12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6467475" y="2762250"/>
          <a:ext cx="542925" cy="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4</xdr:row>
      <xdr:rowOff>114300</xdr:rowOff>
    </xdr:from>
    <xdr:to>
      <xdr:col>9</xdr:col>
      <xdr:colOff>114300</xdr:colOff>
      <xdr:row>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477000" y="86677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5</xdr:row>
      <xdr:rowOff>114300</xdr:rowOff>
    </xdr:from>
    <xdr:to>
      <xdr:col>9</xdr:col>
      <xdr:colOff>114300</xdr:colOff>
      <xdr:row>5</xdr:row>
      <xdr:rowOff>114300</xdr:rowOff>
    </xdr:to>
    <xdr:sp>
      <xdr:nvSpPr>
        <xdr:cNvPr id="7" name="Line 7"/>
        <xdr:cNvSpPr>
          <a:spLocks/>
        </xdr:cNvSpPr>
      </xdr:nvSpPr>
      <xdr:spPr>
        <a:xfrm>
          <a:off x="6477000" y="113347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6</xdr:row>
      <xdr:rowOff>123825</xdr:rowOff>
    </xdr:from>
    <xdr:to>
      <xdr:col>9</xdr:col>
      <xdr:colOff>114300</xdr:colOff>
      <xdr:row>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477000" y="1409700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23</xdr:row>
      <xdr:rowOff>142875</xdr:rowOff>
    </xdr:from>
    <xdr:to>
      <xdr:col>5</xdr:col>
      <xdr:colOff>342900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>
          <a:off x="3943350" y="4933950"/>
          <a:ext cx="542925" cy="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7</xdr:row>
      <xdr:rowOff>114300</xdr:rowOff>
    </xdr:from>
    <xdr:to>
      <xdr:col>9</xdr:col>
      <xdr:colOff>114300</xdr:colOff>
      <xdr:row>7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6477000" y="166687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8</xdr:row>
      <xdr:rowOff>104775</xdr:rowOff>
    </xdr:from>
    <xdr:to>
      <xdr:col>9</xdr:col>
      <xdr:colOff>114300</xdr:colOff>
      <xdr:row>8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6477000" y="1924050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26</xdr:row>
      <xdr:rowOff>28575</xdr:rowOff>
    </xdr:from>
    <xdr:to>
      <xdr:col>6</xdr:col>
      <xdr:colOff>647700</xdr:colOff>
      <xdr:row>32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19100" y="4943475"/>
          <a:ext cx="520065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7</xdr:col>
      <xdr:colOff>76200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28575" y="28575"/>
        <a:ext cx="58483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762000</xdr:colOff>
      <xdr:row>26</xdr:row>
      <xdr:rowOff>171450</xdr:rowOff>
    </xdr:from>
    <xdr:ext cx="4581525" cy="1047750"/>
    <xdr:sp>
      <xdr:nvSpPr>
        <xdr:cNvPr id="3" name="TextBox 3"/>
        <xdr:cNvSpPr txBox="1">
          <a:spLocks noChangeArrowheads="1"/>
        </xdr:cNvSpPr>
      </xdr:nvSpPr>
      <xdr:spPr>
        <a:xfrm>
          <a:off x="762000" y="5086350"/>
          <a:ext cx="45815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Voici le graphique d'une fonction.
Définis cette fonction  :   x             …….
Tu peux t'aider en écrivant les points du graphique,
par exemple  1             6  .</a:t>
          </a:r>
        </a:p>
      </xdr:txBody>
    </xdr:sp>
    <xdr:clientData/>
  </xdr:oneCellAnchor>
  <xdr:twoCellAnchor>
    <xdr:from>
      <xdr:col>7</xdr:col>
      <xdr:colOff>676275</xdr:colOff>
      <xdr:row>3</xdr:row>
      <xdr:rowOff>76200</xdr:rowOff>
    </xdr:from>
    <xdr:to>
      <xdr:col>9</xdr:col>
      <xdr:colOff>114300</xdr:colOff>
      <xdr:row>3</xdr:row>
      <xdr:rowOff>76200</xdr:rowOff>
    </xdr:to>
    <xdr:sp>
      <xdr:nvSpPr>
        <xdr:cNvPr id="4" name="Line 4"/>
        <xdr:cNvSpPr>
          <a:spLocks/>
        </xdr:cNvSpPr>
      </xdr:nvSpPr>
      <xdr:spPr>
        <a:xfrm>
          <a:off x="6477000" y="56197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12</xdr:row>
      <xdr:rowOff>114300</xdr:rowOff>
    </xdr:from>
    <xdr:to>
      <xdr:col>9</xdr:col>
      <xdr:colOff>104775</xdr:colOff>
      <xdr:row>12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6467475" y="2362200"/>
          <a:ext cx="542925" cy="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4</xdr:row>
      <xdr:rowOff>114300</xdr:rowOff>
    </xdr:from>
    <xdr:to>
      <xdr:col>9</xdr:col>
      <xdr:colOff>114300</xdr:colOff>
      <xdr:row>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477000" y="80962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5</xdr:row>
      <xdr:rowOff>114300</xdr:rowOff>
    </xdr:from>
    <xdr:to>
      <xdr:col>9</xdr:col>
      <xdr:colOff>114300</xdr:colOff>
      <xdr:row>5</xdr:row>
      <xdr:rowOff>114300</xdr:rowOff>
    </xdr:to>
    <xdr:sp>
      <xdr:nvSpPr>
        <xdr:cNvPr id="7" name="Line 7"/>
        <xdr:cNvSpPr>
          <a:spLocks/>
        </xdr:cNvSpPr>
      </xdr:nvSpPr>
      <xdr:spPr>
        <a:xfrm>
          <a:off x="6477000" y="101917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6</xdr:row>
      <xdr:rowOff>123825</xdr:rowOff>
    </xdr:from>
    <xdr:to>
      <xdr:col>9</xdr:col>
      <xdr:colOff>114300</xdr:colOff>
      <xdr:row>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477000" y="1238250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28</xdr:row>
      <xdr:rowOff>190500</xdr:rowOff>
    </xdr:from>
    <xdr:to>
      <xdr:col>4</xdr:col>
      <xdr:colOff>371475</xdr:colOff>
      <xdr:row>28</xdr:row>
      <xdr:rowOff>190500</xdr:rowOff>
    </xdr:to>
    <xdr:sp>
      <xdr:nvSpPr>
        <xdr:cNvPr id="9" name="Line 9"/>
        <xdr:cNvSpPr>
          <a:spLocks/>
        </xdr:cNvSpPr>
      </xdr:nvSpPr>
      <xdr:spPr>
        <a:xfrm>
          <a:off x="3133725" y="5467350"/>
          <a:ext cx="552450" cy="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31</xdr:row>
      <xdr:rowOff>85725</xdr:rowOff>
    </xdr:from>
    <xdr:to>
      <xdr:col>3</xdr:col>
      <xdr:colOff>257175</xdr:colOff>
      <xdr:row>31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190750" y="595312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D19"/>
  <sheetViews>
    <sheetView showGridLines="0" tabSelected="1" workbookViewId="0" topLeftCell="A1">
      <selection activeCell="D14" sqref="D14"/>
    </sheetView>
  </sheetViews>
  <sheetFormatPr defaultColWidth="11.00390625" defaultRowHeight="14.25"/>
  <cols>
    <col min="1" max="1" width="15.50390625" style="1" customWidth="1"/>
    <col min="2" max="3" width="10.875" style="1" customWidth="1"/>
    <col min="4" max="4" width="46.875" style="1" customWidth="1"/>
    <col min="5" max="10" width="10.875" style="5" customWidth="1"/>
    <col min="11" max="16384" width="10.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3" ht="13.5" thickBot="1"/>
    <row r="14" ht="135.75" customHeight="1" thickBot="1" thickTop="1">
      <c r="D14" s="55"/>
    </row>
    <row r="15" ht="13.5" thickTop="1"/>
    <row r="19" ht="27.75">
      <c r="B19" s="54">
        <f>IF(D14="","","Mettons-nous au travail!!")</f>
      </c>
    </row>
  </sheetData>
  <sheetProtection password="CF7A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3:M39"/>
  <sheetViews>
    <sheetView showGridLines="0" workbookViewId="0" topLeftCell="A1">
      <selection activeCell="C35" sqref="C35"/>
    </sheetView>
  </sheetViews>
  <sheetFormatPr defaultColWidth="11.00390625" defaultRowHeight="14.25"/>
  <cols>
    <col min="1" max="1" width="14.00390625" style="1" customWidth="1"/>
    <col min="2" max="2" width="10.875" style="1" customWidth="1"/>
    <col min="3" max="3" width="19.125" style="1" customWidth="1"/>
    <col min="4" max="6" width="10.875" style="1" customWidth="1"/>
    <col min="7" max="7" width="19.125" style="1" customWidth="1"/>
    <col min="8" max="8" width="12.375" style="1" customWidth="1"/>
    <col min="9" max="10" width="10.875" style="1" customWidth="1"/>
    <col min="11" max="11" width="19.125" style="1" customWidth="1"/>
    <col min="12" max="12" width="10.875" style="1" customWidth="1"/>
    <col min="13" max="13" width="8.125" style="1" customWidth="1"/>
    <col min="14" max="16384" width="10.875" style="1" customWidth="1"/>
  </cols>
  <sheetData>
    <row r="1" ht="14.25"/>
    <row r="2" ht="14.25"/>
    <row r="3" ht="14.25"/>
    <row r="4" ht="14.25"/>
    <row r="5" ht="14.25"/>
    <row r="13" spans="2:13" ht="12.75">
      <c r="B13" s="1" t="s">
        <v>0</v>
      </c>
      <c r="C13" s="1" t="s">
        <v>4</v>
      </c>
      <c r="F13" s="1" t="s">
        <v>0</v>
      </c>
      <c r="G13" s="1" t="s">
        <v>5</v>
      </c>
      <c r="L13" s="1" t="s">
        <v>0</v>
      </c>
      <c r="M13" s="1" t="s">
        <v>6</v>
      </c>
    </row>
    <row r="14" spans="2:13" ht="12.75">
      <c r="B14" s="1">
        <v>5</v>
      </c>
      <c r="C14" s="1">
        <f>B14*B14+2</f>
        <v>27</v>
      </c>
      <c r="F14" s="1">
        <v>5</v>
      </c>
      <c r="G14" s="1">
        <f>8-2*F14</f>
        <v>-2</v>
      </c>
      <c r="L14" s="1">
        <v>-3</v>
      </c>
      <c r="M14" s="1">
        <f>4*L14</f>
        <v>-12</v>
      </c>
    </row>
    <row r="15" spans="2:13" ht="12.75">
      <c r="B15" s="1">
        <v>4</v>
      </c>
      <c r="C15" s="1">
        <f aca="true" t="shared" si="0" ref="C15:C24">B15*B15+2</f>
        <v>18</v>
      </c>
      <c r="F15" s="1">
        <v>4</v>
      </c>
      <c r="G15" s="1">
        <f aca="true" t="shared" si="1" ref="G15:G22">8-2*F15</f>
        <v>0</v>
      </c>
      <c r="L15" s="1">
        <v>-2</v>
      </c>
      <c r="M15" s="1">
        <f aca="true" t="shared" si="2" ref="M15:M22">4*L15</f>
        <v>-8</v>
      </c>
    </row>
    <row r="16" spans="2:13" ht="12.75">
      <c r="B16" s="1">
        <v>3</v>
      </c>
      <c r="C16" s="1">
        <f t="shared" si="0"/>
        <v>11</v>
      </c>
      <c r="F16" s="1">
        <v>3</v>
      </c>
      <c r="G16" s="1">
        <f t="shared" si="1"/>
        <v>2</v>
      </c>
      <c r="L16" s="1">
        <v>-1</v>
      </c>
      <c r="M16" s="1">
        <f t="shared" si="2"/>
        <v>-4</v>
      </c>
    </row>
    <row r="17" spans="2:13" ht="12.75">
      <c r="B17" s="1">
        <v>2</v>
      </c>
      <c r="C17" s="1">
        <f t="shared" si="0"/>
        <v>6</v>
      </c>
      <c r="F17" s="1">
        <v>2</v>
      </c>
      <c r="G17" s="1">
        <f t="shared" si="1"/>
        <v>4</v>
      </c>
      <c r="L17" s="1">
        <v>0</v>
      </c>
      <c r="M17" s="1">
        <f t="shared" si="2"/>
        <v>0</v>
      </c>
    </row>
    <row r="18" spans="2:13" ht="12.75">
      <c r="B18" s="1">
        <v>1</v>
      </c>
      <c r="C18" s="1">
        <f t="shared" si="0"/>
        <v>3</v>
      </c>
      <c r="F18" s="1">
        <v>1</v>
      </c>
      <c r="G18" s="1">
        <f t="shared" si="1"/>
        <v>6</v>
      </c>
      <c r="L18" s="1">
        <v>1</v>
      </c>
      <c r="M18" s="1">
        <f t="shared" si="2"/>
        <v>4</v>
      </c>
    </row>
    <row r="19" spans="2:13" ht="12.75">
      <c r="B19" s="1">
        <v>0</v>
      </c>
      <c r="C19" s="1">
        <f t="shared" si="0"/>
        <v>2</v>
      </c>
      <c r="F19" s="1">
        <v>0</v>
      </c>
      <c r="G19" s="1">
        <f t="shared" si="1"/>
        <v>8</v>
      </c>
      <c r="L19" s="1">
        <v>2</v>
      </c>
      <c r="M19" s="1">
        <f t="shared" si="2"/>
        <v>8</v>
      </c>
    </row>
    <row r="20" spans="2:13" ht="12.75">
      <c r="B20" s="1">
        <v>-1</v>
      </c>
      <c r="C20" s="1">
        <f t="shared" si="0"/>
        <v>3</v>
      </c>
      <c r="F20" s="1">
        <v>-1</v>
      </c>
      <c r="G20" s="1">
        <f t="shared" si="1"/>
        <v>10</v>
      </c>
      <c r="L20" s="1">
        <v>3</v>
      </c>
      <c r="M20" s="1">
        <f t="shared" si="2"/>
        <v>12</v>
      </c>
    </row>
    <row r="21" spans="2:13" ht="12.75">
      <c r="B21" s="1">
        <v>-2</v>
      </c>
      <c r="C21" s="1">
        <f t="shared" si="0"/>
        <v>6</v>
      </c>
      <c r="F21" s="1">
        <v>-2</v>
      </c>
      <c r="G21" s="1">
        <f t="shared" si="1"/>
        <v>12</v>
      </c>
      <c r="L21" s="1">
        <v>4</v>
      </c>
      <c r="M21" s="1">
        <f t="shared" si="2"/>
        <v>16</v>
      </c>
    </row>
    <row r="22" spans="2:13" ht="12.75">
      <c r="B22" s="1">
        <v>-3</v>
      </c>
      <c r="C22" s="1">
        <f t="shared" si="0"/>
        <v>11</v>
      </c>
      <c r="F22" s="1">
        <v>-3</v>
      </c>
      <c r="G22" s="1">
        <f t="shared" si="1"/>
        <v>14</v>
      </c>
      <c r="L22" s="1">
        <v>5</v>
      </c>
      <c r="M22" s="1">
        <f t="shared" si="2"/>
        <v>20</v>
      </c>
    </row>
    <row r="23" spans="2:3" ht="12.75">
      <c r="B23" s="1">
        <v>-4</v>
      </c>
      <c r="C23" s="1">
        <f t="shared" si="0"/>
        <v>18</v>
      </c>
    </row>
    <row r="24" spans="2:3" ht="12.75">
      <c r="B24" s="1">
        <v>-5</v>
      </c>
      <c r="C24" s="1">
        <f t="shared" si="0"/>
        <v>27</v>
      </c>
    </row>
    <row r="34" s="22" customFormat="1" ht="16.5"/>
    <row r="35" spans="1:13" s="22" customFormat="1" ht="16.5">
      <c r="A35" s="23" t="s">
        <v>7</v>
      </c>
      <c r="C35" s="25"/>
      <c r="G35" s="25"/>
      <c r="H35" s="24"/>
      <c r="K35" s="25"/>
      <c r="M35" s="24"/>
    </row>
    <row r="36" s="22" customFormat="1" ht="16.5"/>
    <row r="37" spans="3:11" s="2" customFormat="1" ht="16.5">
      <c r="C37" s="36" t="str">
        <f>IF(C35="autre","bravo","faux")</f>
        <v>faux</v>
      </c>
      <c r="G37" s="34" t="str">
        <f>IF(G35="affine","bravo","faux")</f>
        <v>faux</v>
      </c>
      <c r="K37" s="35" t="str">
        <f>IF(K35="linéaire","bravo","faux")</f>
        <v>faux</v>
      </c>
    </row>
    <row r="38" s="22" customFormat="1" ht="16.5"/>
    <row r="39" spans="5:8" ht="27.75">
      <c r="E39" s="51">
        <f>IF(C37="bravo",IF(G37="bravo",IF(K37="bravo","Bravo",""),""),"")</f>
      </c>
      <c r="F39" s="52">
        <f>IF(E39="bravo",'entrée)'!D14,"")</f>
      </c>
      <c r="H39" s="1" t="s">
        <v>8</v>
      </c>
    </row>
  </sheetData>
  <sheetProtection password="CF7A" sheet="1" objects="1" scenarios="1"/>
  <conditionalFormatting sqref="G35">
    <cfRule type="cellIs" priority="1" dxfId="6" operator="equal" stopIfTrue="1">
      <formula>"affine"</formula>
    </cfRule>
  </conditionalFormatting>
  <conditionalFormatting sqref="C35">
    <cfRule type="cellIs" priority="2" dxfId="7" operator="equal" stopIfTrue="1">
      <formula>"autre"</formula>
    </cfRule>
  </conditionalFormatting>
  <conditionalFormatting sqref="K35">
    <cfRule type="cellIs" priority="3" dxfId="8" operator="equal" stopIfTrue="1">
      <formula>"linéaire"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D25"/>
  <sheetViews>
    <sheetView showGridLines="0" workbookViewId="0" topLeftCell="A1">
      <selection activeCell="D20" sqref="D20"/>
    </sheetView>
  </sheetViews>
  <sheetFormatPr defaultColWidth="11.00390625" defaultRowHeight="14.25"/>
  <cols>
    <col min="1" max="1" width="10.875" style="1" customWidth="1"/>
    <col min="2" max="2" width="19.50390625" style="1" customWidth="1"/>
    <col min="3" max="3" width="16.375" style="1" customWidth="1"/>
    <col min="4" max="16384" width="10.875" style="1" customWidth="1"/>
  </cols>
  <sheetData>
    <row r="4" spans="2:3" ht="27.75">
      <c r="B4" s="58">
        <f>'entrée)'!D14</f>
        <v>0</v>
      </c>
      <c r="C4" s="53" t="s">
        <v>16</v>
      </c>
    </row>
    <row r="7" ht="21">
      <c r="B7" s="15"/>
    </row>
    <row r="8" spans="2:4" ht="21">
      <c r="B8" s="62" t="s">
        <v>17</v>
      </c>
      <c r="D8" s="17" t="str">
        <f>IF('Tableau 1'!B13="Bravo","réussi","à faire")</f>
        <v>à faire</v>
      </c>
    </row>
    <row r="9" spans="2:4" ht="21">
      <c r="B9" s="17"/>
      <c r="D9" s="17"/>
    </row>
    <row r="10" spans="2:4" ht="21">
      <c r="B10" s="62" t="s">
        <v>18</v>
      </c>
      <c r="D10" s="17" t="str">
        <f>IF('Tableau 2'!B14="Bravo","réussi","à faire")</f>
        <v>à faire</v>
      </c>
    </row>
    <row r="11" spans="2:4" ht="21">
      <c r="B11" s="17"/>
      <c r="D11" s="17"/>
    </row>
    <row r="12" spans="2:4" ht="21">
      <c r="B12" s="62" t="s">
        <v>19</v>
      </c>
      <c r="D12" s="17" t="str">
        <f>IF('Machine 1'!B18="Bravo","réussi","à faire")</f>
        <v>à faire</v>
      </c>
    </row>
    <row r="13" spans="2:4" ht="21">
      <c r="B13" s="17"/>
      <c r="D13" s="17"/>
    </row>
    <row r="14" spans="2:4" ht="21">
      <c r="B14" s="62" t="s">
        <v>20</v>
      </c>
      <c r="D14" s="17" t="str">
        <f>IF('Machine 2'!B18="Bravo","réussi","à faire")</f>
        <v>à faire</v>
      </c>
    </row>
    <row r="15" spans="2:4" ht="21">
      <c r="B15" s="17"/>
      <c r="D15" s="17"/>
    </row>
    <row r="16" spans="2:4" ht="21">
      <c r="B16" s="62" t="s">
        <v>21</v>
      </c>
      <c r="D16" s="17" t="str">
        <f>IF('Machine 3'!B18="Bravo","réussi","à faire")</f>
        <v>à faire</v>
      </c>
    </row>
    <row r="17" spans="2:4" ht="21">
      <c r="B17" s="17"/>
      <c r="D17" s="17"/>
    </row>
    <row r="18" spans="2:4" ht="21">
      <c r="B18" s="62" t="s">
        <v>22</v>
      </c>
      <c r="D18" s="17" t="str">
        <f>IF('Machine 4'!B18="Bravo","réussi","à faire")</f>
        <v>à faire</v>
      </c>
    </row>
    <row r="19" spans="2:4" ht="21">
      <c r="B19" s="17"/>
      <c r="D19" s="17"/>
    </row>
    <row r="20" spans="2:4" ht="21">
      <c r="B20" s="62" t="s">
        <v>23</v>
      </c>
      <c r="D20" s="17" t="str">
        <f>IF('Graphique 1'!B30="Bravo","réussi","à faire")</f>
        <v>à faire</v>
      </c>
    </row>
    <row r="21" spans="2:4" ht="21">
      <c r="B21" s="17"/>
      <c r="D21" s="17"/>
    </row>
    <row r="22" spans="2:4" ht="21">
      <c r="B22" s="62" t="s">
        <v>24</v>
      </c>
      <c r="D22" s="17" t="str">
        <f>IF('Graphique 2'!B35="Bravo","réussi","à faire")</f>
        <v>à faire</v>
      </c>
    </row>
    <row r="23" spans="2:4" ht="21">
      <c r="B23" s="17"/>
      <c r="D23" s="17"/>
    </row>
    <row r="24" spans="2:4" ht="21">
      <c r="B24" s="62" t="s">
        <v>25</v>
      </c>
      <c r="D24" s="17" t="str">
        <f>IF('Graphique 3'!E39="Bravo","réussi","à faire")</f>
        <v>à faire</v>
      </c>
    </row>
    <row r="25" ht="21">
      <c r="B25" s="15"/>
    </row>
  </sheetData>
  <sheetProtection password="CF7A" sheet="1" objects="1" scenarios="1"/>
  <conditionalFormatting sqref="D8:D24">
    <cfRule type="cellIs" priority="1" dxfId="9" operator="equal" stopIfTrue="1">
      <formula>"réussi"</formula>
    </cfRule>
    <cfRule type="cellIs" priority="2" dxfId="10" operator="equal" stopIfTrue="1">
      <formula>"à faire"</formula>
    </cfRule>
  </conditionalFormatting>
  <hyperlinks>
    <hyperlink ref="B8" location="'Tableau 1'!A1" display="Tableau 1"/>
    <hyperlink ref="B10" location="'Tableau 2'!A1" display="Tableau 2"/>
    <hyperlink ref="B12" location="'Machine 1'!A1" display="Machine 1"/>
    <hyperlink ref="B14" location="'Machine 2'!A1" display="Machine 2"/>
    <hyperlink ref="B16" location="'Machine 3'!A1" display="Machine 3"/>
    <hyperlink ref="B18" location="'Machine 4'!A1" display="Machine 4"/>
    <hyperlink ref="B20" location="'Graphique 1'!A1" display="Graphique 1"/>
    <hyperlink ref="B22" location="'Graphique 2'!A1" display="Graphique 2"/>
    <hyperlink ref="B24" location="'Graphique 3'!A1" display="Graphique 3"/>
  </hyperlink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42">
      <selection activeCell="H55" sqref="H55"/>
    </sheetView>
  </sheetViews>
  <sheetFormatPr defaultColWidth="11.00390625" defaultRowHeight="14.25"/>
  <cols>
    <col min="1" max="1" width="31.125" style="0" customWidth="1"/>
  </cols>
  <sheetData>
    <row r="1" ht="36" customHeight="1">
      <c r="A1" s="59" t="s">
        <v>28</v>
      </c>
    </row>
    <row r="2" s="59" customFormat="1" ht="21">
      <c r="B2" s="59" t="s">
        <v>34</v>
      </c>
    </row>
    <row r="4" ht="39.75" customHeight="1"/>
    <row r="7" spans="1:5" ht="30">
      <c r="A7" s="49" t="s">
        <v>9</v>
      </c>
      <c r="B7" s="37">
        <v>2.5</v>
      </c>
      <c r="C7" s="37">
        <v>5</v>
      </c>
      <c r="D7" s="37">
        <v>1</v>
      </c>
      <c r="E7" s="64">
        <v>0</v>
      </c>
    </row>
    <row r="8" spans="1:8" ht="30">
      <c r="A8" s="50" t="s">
        <v>10</v>
      </c>
      <c r="B8" s="39">
        <v>30</v>
      </c>
      <c r="C8" s="27">
        <v>60</v>
      </c>
      <c r="D8" s="27">
        <v>12</v>
      </c>
      <c r="E8" s="65">
        <v>0</v>
      </c>
      <c r="H8" s="61" t="s">
        <v>27</v>
      </c>
    </row>
    <row r="50" ht="39" customHeight="1">
      <c r="A50" s="59" t="s">
        <v>29</v>
      </c>
    </row>
    <row r="51" s="59" customFormat="1" ht="27.75" customHeight="1">
      <c r="B51" s="59" t="s">
        <v>30</v>
      </c>
    </row>
    <row r="52" s="59" customFormat="1" ht="36" customHeight="1">
      <c r="B52" s="59" t="s">
        <v>31</v>
      </c>
    </row>
    <row r="54" spans="1:5" ht="27.75">
      <c r="A54" s="70" t="s">
        <v>32</v>
      </c>
      <c r="B54" s="67">
        <v>0</v>
      </c>
      <c r="C54" s="37">
        <v>1</v>
      </c>
      <c r="D54" s="37">
        <v>2</v>
      </c>
      <c r="E54" s="69">
        <v>5</v>
      </c>
    </row>
    <row r="55" spans="1:8" ht="27.75">
      <c r="A55" s="66" t="s">
        <v>33</v>
      </c>
      <c r="B55" s="68">
        <v>50</v>
      </c>
      <c r="C55" s="27">
        <v>58</v>
      </c>
      <c r="D55" s="27">
        <v>66</v>
      </c>
      <c r="E55" s="63">
        <v>90</v>
      </c>
      <c r="H55" s="61" t="s">
        <v>27</v>
      </c>
    </row>
  </sheetData>
  <hyperlinks>
    <hyperlink ref="H8" location="'Tableau 1'!A1" display="retour"/>
    <hyperlink ref="H55" location="'Tableau 2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J13"/>
  <sheetViews>
    <sheetView showGridLines="0" workbookViewId="0" topLeftCell="A1">
      <selection activeCell="D11" sqref="D11"/>
    </sheetView>
  </sheetViews>
  <sheetFormatPr defaultColWidth="11.00390625" defaultRowHeight="14.25"/>
  <cols>
    <col min="1" max="1" width="10.875" style="1" customWidth="1"/>
    <col min="2" max="2" width="24.50390625" style="1" customWidth="1"/>
    <col min="3" max="8" width="10.875" style="5" customWidth="1"/>
    <col min="9" max="9" width="10.875" style="1" customWidth="1"/>
    <col min="10" max="10" width="11.625" style="1" customWidth="1"/>
    <col min="11" max="16384" width="10.87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spans="2:9" s="26" customFormat="1" ht="27.75">
      <c r="B10" s="49" t="s">
        <v>9</v>
      </c>
      <c r="C10" s="37">
        <v>1.6</v>
      </c>
      <c r="D10" s="37">
        <v>3.2</v>
      </c>
      <c r="E10" s="27"/>
      <c r="F10" s="27"/>
      <c r="G10" s="37">
        <v>1</v>
      </c>
      <c r="H10" s="37">
        <v>5</v>
      </c>
      <c r="I10" s="28"/>
    </row>
    <row r="11" spans="2:9" s="26" customFormat="1" ht="27.75">
      <c r="B11" s="50" t="s">
        <v>10</v>
      </c>
      <c r="C11" s="39">
        <v>20.8</v>
      </c>
      <c r="D11" s="27"/>
      <c r="E11" s="39">
        <v>10.4</v>
      </c>
      <c r="F11" s="39">
        <v>26</v>
      </c>
      <c r="G11" s="27"/>
      <c r="H11" s="27"/>
      <c r="I11" s="38">
        <v>0</v>
      </c>
    </row>
    <row r="12" spans="4:9" ht="12.75">
      <c r="D12" s="9" t="str">
        <f>IF(D11=41.6,"juste","faux")</f>
        <v>faux</v>
      </c>
      <c r="E12" s="9" t="str">
        <f>IF(E10=0.8,"juste","faux")</f>
        <v>faux</v>
      </c>
      <c r="F12" s="9" t="str">
        <f>IF(F10=2,"juste","faux")</f>
        <v>faux</v>
      </c>
      <c r="G12" s="9" t="str">
        <f>IF(G11=13,"juste","faux")</f>
        <v>faux</v>
      </c>
      <c r="H12" s="9" t="str">
        <f>IF(H11=65,"juste","faux")</f>
        <v>faux</v>
      </c>
      <c r="I12" s="9" t="str">
        <f>IF(I10=0,"juste","faux")</f>
        <v>juste</v>
      </c>
    </row>
    <row r="13" spans="2:10" ht="37.5" customHeight="1">
      <c r="B13" s="51">
        <f>IF(D11=41.6,IF(E10=0.8,IF(F10=2,IF(G11=13,IF(H11=65,IF(I10=0,"Bravo",""),""),""),""),""),"")</f>
      </c>
      <c r="C13" s="52">
        <f>IF(B13="bravo",'entrée)'!D14,"")</f>
      </c>
      <c r="D13" s="1"/>
      <c r="J13" s="60" t="s">
        <v>26</v>
      </c>
    </row>
  </sheetData>
  <sheetProtection password="CF7A" sheet="1" objects="1" scenarios="1"/>
  <hyperlinks>
    <hyperlink ref="J13" location="AIDE!A1" display="AIDE!!!"/>
  </hyperlink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J14"/>
  <sheetViews>
    <sheetView showGridLines="0" workbookViewId="0" topLeftCell="A1">
      <selection activeCell="D12" sqref="D12"/>
    </sheetView>
  </sheetViews>
  <sheetFormatPr defaultColWidth="11.00390625" defaultRowHeight="14.25"/>
  <cols>
    <col min="1" max="1" width="10.875" style="1" customWidth="1"/>
    <col min="2" max="2" width="35.125" style="1" customWidth="1"/>
    <col min="3" max="8" width="10.875" style="5" customWidth="1"/>
    <col min="9" max="16384" width="10.87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spans="2:9" s="26" customFormat="1" ht="30">
      <c r="B11" s="49" t="s">
        <v>11</v>
      </c>
      <c r="C11" s="37">
        <v>0</v>
      </c>
      <c r="D11" s="37">
        <v>1</v>
      </c>
      <c r="E11" s="27"/>
      <c r="F11" s="27"/>
      <c r="G11" s="37">
        <v>3</v>
      </c>
      <c r="H11" s="37">
        <v>6</v>
      </c>
      <c r="I11" s="56"/>
    </row>
    <row r="12" spans="2:9" s="26" customFormat="1" ht="27.75">
      <c r="B12" s="50" t="s">
        <v>12</v>
      </c>
      <c r="C12" s="39">
        <v>150</v>
      </c>
      <c r="D12" s="27"/>
      <c r="E12" s="39">
        <v>350</v>
      </c>
      <c r="F12" s="39">
        <v>230</v>
      </c>
      <c r="G12" s="27"/>
      <c r="H12" s="27"/>
      <c r="I12" s="29"/>
    </row>
    <row r="13" spans="4:8" ht="12.75">
      <c r="D13" s="9" t="str">
        <f>IF(D12=190,"juste","faux")</f>
        <v>faux</v>
      </c>
      <c r="E13" s="9" t="str">
        <f>IF(E11=5,"juste","faux")</f>
        <v>faux</v>
      </c>
      <c r="F13" s="9" t="str">
        <f>IF(F11=2,"juste","faux")</f>
        <v>faux</v>
      </c>
      <c r="G13" s="9" t="str">
        <f>IF(G12=270,"juste","faux")</f>
        <v>faux</v>
      </c>
      <c r="H13" s="9" t="str">
        <f>IF(H12=390,"juste","faux")</f>
        <v>faux</v>
      </c>
    </row>
    <row r="14" spans="2:10" ht="27.75">
      <c r="B14" s="51">
        <f>IF(D12=190,IF(E11=5,IF(F11=2,IF(G12=270,IF(H12=390,"Bravo",""),""),""),""),"")</f>
      </c>
      <c r="C14" s="52">
        <f>IF(B14="bravo",'entrée)'!D14,"")</f>
      </c>
      <c r="I14" s="60" t="s">
        <v>26</v>
      </c>
      <c r="J14" s="71"/>
    </row>
  </sheetData>
  <sheetProtection password="CF7A" sheet="1" objects="1" scenarios="1"/>
  <hyperlinks>
    <hyperlink ref="I14" location="AIDE!A80" display="AIDE!!!"/>
  </hyperlink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D18"/>
  <sheetViews>
    <sheetView showGridLines="0" workbookViewId="0" topLeftCell="A1">
      <selection activeCell="C10" sqref="C10"/>
    </sheetView>
  </sheetViews>
  <sheetFormatPr defaultColWidth="11.00390625" defaultRowHeight="14.25"/>
  <cols>
    <col min="1" max="1" width="5.125" style="1" customWidth="1"/>
    <col min="2" max="2" width="38.00390625" style="1" customWidth="1"/>
    <col min="3" max="3" width="35.875" style="1" customWidth="1"/>
    <col min="4" max="16384" width="10.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spans="2:4" ht="42.75" customHeight="1">
      <c r="B10" s="42">
        <v>0</v>
      </c>
      <c r="C10" s="4"/>
      <c r="D10" s="2" t="str">
        <f>IF(C10=3,"bravo","faux")</f>
        <v>faux</v>
      </c>
    </row>
    <row r="11" spans="2:4" ht="42.75" customHeight="1">
      <c r="B11" s="42">
        <v>3</v>
      </c>
      <c r="C11" s="4"/>
      <c r="D11" s="2" t="str">
        <f>IF(C11=15,"bravo","faux")</f>
        <v>faux</v>
      </c>
    </row>
    <row r="12" spans="2:4" ht="42.75" customHeight="1">
      <c r="B12" s="42">
        <v>-2</v>
      </c>
      <c r="C12" s="4"/>
      <c r="D12" s="2" t="str">
        <f>IF(C12=-5,"bravo","faux")</f>
        <v>faux</v>
      </c>
    </row>
    <row r="13" spans="2:4" ht="42.75" customHeight="1">
      <c r="B13" s="42">
        <v>4</v>
      </c>
      <c r="C13" s="4"/>
      <c r="D13" s="2" t="str">
        <f>IF(C13=19,"bravo","faux")</f>
        <v>faux</v>
      </c>
    </row>
    <row r="14" spans="2:4" ht="42.75" customHeight="1" thickBot="1">
      <c r="B14" s="42">
        <v>-1</v>
      </c>
      <c r="C14" s="4"/>
      <c r="D14" s="2" t="str">
        <f>IF(C14=-1,"bravo","faux")</f>
        <v>faux</v>
      </c>
    </row>
    <row r="15" spans="2:4" ht="42.75" customHeight="1" thickBot="1" thickTop="1">
      <c r="B15" s="40" t="s">
        <v>13</v>
      </c>
      <c r="C15" s="41" t="s">
        <v>14</v>
      </c>
      <c r="D15" s="2"/>
    </row>
    <row r="16" ht="15" thickTop="1"/>
    <row r="17" ht="14.25"/>
    <row r="18" spans="2:3" ht="27.75">
      <c r="B18" s="51">
        <f>IF(C10=3,IF(C11=15,IF(C12=-5,IF(C13=19,IF(C14-1,"Bravo",""),""),""),""),"")</f>
      </c>
      <c r="C18" s="52">
        <f>IF(B18="bravo",'entrée)'!D14,"")</f>
      </c>
    </row>
  </sheetData>
  <sheetProtection password="CF7A" sheet="1" objects="1" scenarios="1"/>
  <conditionalFormatting sqref="D10:D15">
    <cfRule type="cellIs" priority="1" dxfId="0" operator="equal" stopIfTrue="1">
      <formula>"3x-2"</formula>
    </cfRule>
  </conditionalFormatting>
  <conditionalFormatting sqref="B10:B15">
    <cfRule type="cellIs" priority="2" dxfId="1" operator="equal" stopIfTrue="1">
      <formula>"3x-2"</formula>
    </cfRule>
  </conditionalFormatting>
  <conditionalFormatting sqref="C10">
    <cfRule type="cellIs" priority="3" dxfId="2" operator="equal" stopIfTrue="1">
      <formula>3</formula>
    </cfRule>
  </conditionalFormatting>
  <conditionalFormatting sqref="C11">
    <cfRule type="cellIs" priority="4" dxfId="2" operator="equal" stopIfTrue="1">
      <formula>15</formula>
    </cfRule>
  </conditionalFormatting>
  <conditionalFormatting sqref="C12">
    <cfRule type="cellIs" priority="5" dxfId="2" operator="equal" stopIfTrue="1">
      <formula>-5</formula>
    </cfRule>
  </conditionalFormatting>
  <conditionalFormatting sqref="C13">
    <cfRule type="cellIs" priority="6" dxfId="2" operator="equal" stopIfTrue="1">
      <formula>19</formula>
    </cfRule>
  </conditionalFormatting>
  <conditionalFormatting sqref="C14">
    <cfRule type="cellIs" priority="7" dxfId="2" operator="equal" stopIfTrue="1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D18"/>
  <sheetViews>
    <sheetView showGridLines="0" workbookViewId="0" topLeftCell="A1">
      <selection activeCell="B10" sqref="B10"/>
    </sheetView>
  </sheetViews>
  <sheetFormatPr defaultColWidth="11.00390625" defaultRowHeight="14.25"/>
  <cols>
    <col min="1" max="1" width="10.50390625" style="1" customWidth="1"/>
    <col min="2" max="2" width="38.00390625" style="1" customWidth="1"/>
    <col min="3" max="3" width="35.875" style="1" customWidth="1"/>
    <col min="4" max="16384" width="10.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spans="1:3" ht="42.75" customHeight="1">
      <c r="A10" s="2" t="str">
        <f>IF(B10=4,"bravo","faux")</f>
        <v>faux</v>
      </c>
      <c r="B10" s="3"/>
      <c r="C10" s="43">
        <v>9</v>
      </c>
    </row>
    <row r="11" spans="1:3" ht="42.75" customHeight="1">
      <c r="A11" s="2" t="str">
        <f>IF(B11=2,"bravo","faux")</f>
        <v>faux</v>
      </c>
      <c r="B11" s="3"/>
      <c r="C11" s="43">
        <v>5</v>
      </c>
    </row>
    <row r="12" spans="1:3" ht="42.75" customHeight="1">
      <c r="A12" s="2" t="str">
        <f>IF(B12=-2,"bravo","faux")</f>
        <v>faux</v>
      </c>
      <c r="B12" s="3"/>
      <c r="C12" s="43">
        <v>-3</v>
      </c>
    </row>
    <row r="13" spans="1:3" ht="42.75" customHeight="1">
      <c r="A13" s="2" t="str">
        <f>IF(B13=0,"bravo","faux")</f>
        <v>bravo</v>
      </c>
      <c r="B13" s="3"/>
      <c r="C13" s="43">
        <v>1</v>
      </c>
    </row>
    <row r="14" spans="1:3" ht="42.75" customHeight="1" thickBot="1">
      <c r="A14" s="2" t="str">
        <f>IF(B14=-4,"bravo","faux")</f>
        <v>faux</v>
      </c>
      <c r="B14" s="3"/>
      <c r="C14" s="43">
        <v>-7</v>
      </c>
    </row>
    <row r="15" spans="2:4" ht="42.75" customHeight="1" thickBot="1" thickTop="1">
      <c r="B15" s="40" t="s">
        <v>13</v>
      </c>
      <c r="C15" s="41" t="s">
        <v>15</v>
      </c>
      <c r="D15" s="2"/>
    </row>
    <row r="16" ht="15" thickTop="1"/>
    <row r="17" ht="14.25"/>
    <row r="18" spans="2:3" ht="27.75">
      <c r="B18" s="51">
        <f>IF(B10=4,IF(B11=2,IF(B12=-2,IF(B13=0,IF(B14=-4,"Bravo",""),""),""),""),"")</f>
      </c>
      <c r="C18" s="52">
        <f>IF(B18="bravo",'entrée)'!D14,"")</f>
      </c>
    </row>
  </sheetData>
  <sheetProtection password="CF7A" sheet="1" objects="1" scenarios="1"/>
  <conditionalFormatting sqref="B15">
    <cfRule type="cellIs" priority="1" dxfId="1" operator="equal" stopIfTrue="1">
      <formula>"3x-2"</formula>
    </cfRule>
  </conditionalFormatting>
  <conditionalFormatting sqref="A10:A14 D15">
    <cfRule type="cellIs" priority="2" dxfId="0" operator="equal" stopIfTrue="1">
      <formula>"3x-2"</formula>
    </cfRule>
  </conditionalFormatting>
  <conditionalFormatting sqref="B10">
    <cfRule type="cellIs" priority="3" dxfId="3" operator="equal" stopIfTrue="1">
      <formula>4</formula>
    </cfRule>
  </conditionalFormatting>
  <conditionalFormatting sqref="B11">
    <cfRule type="cellIs" priority="4" dxfId="3" operator="equal" stopIfTrue="1">
      <formula>2</formula>
    </cfRule>
  </conditionalFormatting>
  <conditionalFormatting sqref="B12">
    <cfRule type="cellIs" priority="5" dxfId="3" operator="equal" stopIfTrue="1">
      <formula>-2</formula>
    </cfRule>
  </conditionalFormatting>
  <conditionalFormatting sqref="B13">
    <cfRule type="cellIs" priority="6" dxfId="3" operator="equal" stopIfTrue="1">
      <formula>0</formula>
    </cfRule>
  </conditionalFormatting>
  <conditionalFormatting sqref="B14">
    <cfRule type="cellIs" priority="7" dxfId="3" operator="equal" stopIfTrue="1">
      <formula>-4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0:D18"/>
  <sheetViews>
    <sheetView showGridLines="0" workbookViewId="0" topLeftCell="A1">
      <selection activeCell="C15" sqref="C15"/>
    </sheetView>
  </sheetViews>
  <sheetFormatPr defaultColWidth="11.00390625" defaultRowHeight="14.25"/>
  <cols>
    <col min="1" max="1" width="5.125" style="1" customWidth="1"/>
    <col min="2" max="2" width="38.00390625" style="1" customWidth="1"/>
    <col min="3" max="3" width="35.875" style="1" customWidth="1"/>
    <col min="4" max="16384" width="10.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spans="2:3" ht="42.75" customHeight="1">
      <c r="B10" s="57">
        <v>7</v>
      </c>
      <c r="C10" s="43">
        <f>3*B10-2</f>
        <v>19</v>
      </c>
    </row>
    <row r="11" spans="2:3" ht="42.75" customHeight="1">
      <c r="B11" s="57">
        <v>0</v>
      </c>
      <c r="C11" s="43">
        <f>3*B11-2</f>
        <v>-2</v>
      </c>
    </row>
    <row r="12" spans="2:3" ht="42.75" customHeight="1">
      <c r="B12" s="57">
        <v>2</v>
      </c>
      <c r="C12" s="43">
        <f>3*B12-2</f>
        <v>4</v>
      </c>
    </row>
    <row r="13" spans="2:3" ht="42.75" customHeight="1">
      <c r="B13" s="57">
        <v>3</v>
      </c>
      <c r="C13" s="43">
        <f>3*B13-2</f>
        <v>7</v>
      </c>
    </row>
    <row r="14" spans="2:3" ht="42.75" customHeight="1" thickBot="1">
      <c r="B14" s="57">
        <v>4</v>
      </c>
      <c r="C14" s="43">
        <f>3*B14-2</f>
        <v>10</v>
      </c>
    </row>
    <row r="15" spans="2:4" ht="42.75" customHeight="1" thickBot="1" thickTop="1">
      <c r="B15" s="45" t="s">
        <v>13</v>
      </c>
      <c r="C15" s="44"/>
      <c r="D15" s="2" t="str">
        <f>IF(C15="3x-2","bravo","faux")</f>
        <v>faux</v>
      </c>
    </row>
    <row r="16" ht="15" thickTop="1"/>
    <row r="17" ht="14.25"/>
    <row r="18" spans="2:3" ht="27.75">
      <c r="B18" s="51">
        <f>IF(C15="3x-2","Bravo","")</f>
      </c>
      <c r="C18" s="52">
        <f>IF(B18="bravo",'entrée)'!D14,"")</f>
      </c>
    </row>
  </sheetData>
  <sheetProtection password="CF7A" sheet="1" objects="1" scenarios="1"/>
  <conditionalFormatting sqref="D10:D15">
    <cfRule type="cellIs" priority="1" dxfId="0" operator="equal" stopIfTrue="1">
      <formula>"3x-2"</formula>
    </cfRule>
  </conditionalFormatting>
  <conditionalFormatting sqref="B10:B15 C10:C14">
    <cfRule type="cellIs" priority="2" dxfId="1" operator="equal" stopIfTrue="1">
      <formula>"3x-2"</formula>
    </cfRule>
  </conditionalFormatting>
  <conditionalFormatting sqref="C15">
    <cfRule type="cellIs" priority="3" dxfId="4" operator="equal" stopIfTrue="1">
      <formula>"3x-2"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0:D18"/>
  <sheetViews>
    <sheetView showGridLines="0" workbookViewId="0" topLeftCell="A1">
      <selection activeCell="C15" sqref="C15"/>
    </sheetView>
  </sheetViews>
  <sheetFormatPr defaultColWidth="11.00390625" defaultRowHeight="14.25"/>
  <cols>
    <col min="1" max="1" width="5.125" style="1" customWidth="1"/>
    <col min="2" max="2" width="38.00390625" style="1" customWidth="1"/>
    <col min="3" max="3" width="35.875" style="1" customWidth="1"/>
    <col min="4" max="16384" width="10.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spans="2:3" ht="42.75" customHeight="1">
      <c r="B10" s="57">
        <v>0</v>
      </c>
      <c r="C10" s="43">
        <f>B10+5</f>
        <v>5</v>
      </c>
    </row>
    <row r="11" spans="2:3" ht="42.75" customHeight="1">
      <c r="B11" s="57">
        <v>-3</v>
      </c>
      <c r="C11" s="43">
        <f>B11+5</f>
        <v>2</v>
      </c>
    </row>
    <row r="12" spans="2:3" ht="42.75" customHeight="1">
      <c r="B12" s="57">
        <v>2.5</v>
      </c>
      <c r="C12" s="43">
        <f>B12+5</f>
        <v>7.5</v>
      </c>
    </row>
    <row r="13" spans="2:3" ht="42.75" customHeight="1">
      <c r="B13" s="57">
        <v>-6</v>
      </c>
      <c r="C13" s="43">
        <f>B13+5</f>
        <v>-1</v>
      </c>
    </row>
    <row r="14" spans="2:3" ht="42.75" customHeight="1" thickBot="1">
      <c r="B14" s="57">
        <v>1</v>
      </c>
      <c r="C14" s="43">
        <f>B14+5</f>
        <v>6</v>
      </c>
    </row>
    <row r="15" spans="2:4" ht="42.75" customHeight="1" thickBot="1" thickTop="1">
      <c r="B15" s="45" t="s">
        <v>13</v>
      </c>
      <c r="C15" s="44"/>
      <c r="D15" s="2" t="str">
        <f>IF(C15="x+5","bravo","faux")</f>
        <v>faux</v>
      </c>
    </row>
    <row r="16" ht="15" thickTop="1"/>
    <row r="17" ht="14.25"/>
    <row r="18" spans="2:3" ht="27.75">
      <c r="B18" s="51">
        <f>IF(C15="x+5","Bravo","")</f>
      </c>
      <c r="C18" s="52">
        <f>IF(B18="bravo",'entrée)'!D14,"")</f>
      </c>
    </row>
  </sheetData>
  <sheetProtection password="CF7A" sheet="1" objects="1" scenarios="1"/>
  <conditionalFormatting sqref="D10:D15">
    <cfRule type="cellIs" priority="1" dxfId="0" operator="equal" stopIfTrue="1">
      <formula>"3x-2"</formula>
    </cfRule>
  </conditionalFormatting>
  <conditionalFormatting sqref="B10:B15 C10:C14">
    <cfRule type="cellIs" priority="2" dxfId="1" operator="equal" stopIfTrue="1">
      <formula>"3x-2"</formula>
    </cfRule>
  </conditionalFormatting>
  <conditionalFormatting sqref="C15">
    <cfRule type="cellIs" priority="3" dxfId="4" operator="equal" stopIfTrue="1">
      <formula>"x+5"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J4" sqref="J4"/>
    </sheetView>
  </sheetViews>
  <sheetFormatPr defaultColWidth="11.00390625" defaultRowHeight="14.25"/>
  <cols>
    <col min="1" max="7" width="10.875" style="1" customWidth="1"/>
    <col min="8" max="8" width="10.875" style="5" customWidth="1"/>
    <col min="9" max="9" width="3.625" style="1" customWidth="1"/>
    <col min="10" max="10" width="10.875" style="5" customWidth="1"/>
    <col min="11" max="11" width="14.50390625" style="13" bestFit="1" customWidth="1"/>
    <col min="12" max="12" width="10.875" style="11" customWidth="1"/>
    <col min="13" max="16384" width="10.875" style="1" customWidth="1"/>
  </cols>
  <sheetData>
    <row r="1" spans="1:2" ht="12.75">
      <c r="A1" s="1" t="s">
        <v>0</v>
      </c>
      <c r="B1" s="1" t="s">
        <v>2</v>
      </c>
    </row>
    <row r="2" spans="1:2" ht="12.75">
      <c r="A2" s="1">
        <v>-2</v>
      </c>
      <c r="B2" s="1">
        <v>9</v>
      </c>
    </row>
    <row r="3" spans="1:2" ht="12.75">
      <c r="A3" s="1">
        <v>0</v>
      </c>
      <c r="B3" s="1">
        <v>7</v>
      </c>
    </row>
    <row r="4" spans="1:12" s="15" customFormat="1" ht="21">
      <c r="A4" s="15">
        <v>1</v>
      </c>
      <c r="B4" s="15">
        <v>6</v>
      </c>
      <c r="H4" s="16">
        <v>-2</v>
      </c>
      <c r="I4" s="17"/>
      <c r="J4" s="21"/>
      <c r="K4" s="18" t="str">
        <f aca="true" t="shared" si="0" ref="K4:K9">IF(L4=TRUE,"juste","faux")</f>
        <v>faux</v>
      </c>
      <c r="L4" s="19" t="b">
        <f>AND(H4=-2,J4=9)</f>
        <v>0</v>
      </c>
    </row>
    <row r="5" spans="1:12" s="15" customFormat="1" ht="21">
      <c r="A5" s="15">
        <v>3</v>
      </c>
      <c r="B5" s="15">
        <v>4</v>
      </c>
      <c r="H5" s="21"/>
      <c r="I5" s="17"/>
      <c r="J5" s="21"/>
      <c r="K5" s="18" t="str">
        <f t="shared" si="0"/>
        <v>faux</v>
      </c>
      <c r="L5" s="19" t="b">
        <f>AND(H5=0,J5=7)</f>
        <v>0</v>
      </c>
    </row>
    <row r="6" spans="1:12" s="15" customFormat="1" ht="21">
      <c r="A6" s="15">
        <v>7</v>
      </c>
      <c r="B6" s="15">
        <v>0</v>
      </c>
      <c r="H6" s="21"/>
      <c r="I6" s="17"/>
      <c r="J6" s="21"/>
      <c r="K6" s="18" t="str">
        <f t="shared" si="0"/>
        <v>faux</v>
      </c>
      <c r="L6" s="19" t="b">
        <f>AND(H6=1,J6=6)</f>
        <v>0</v>
      </c>
    </row>
    <row r="7" spans="1:12" s="15" customFormat="1" ht="21">
      <c r="A7" s="15">
        <v>9</v>
      </c>
      <c r="B7" s="15">
        <v>-2</v>
      </c>
      <c r="H7" s="21"/>
      <c r="I7" s="17"/>
      <c r="J7" s="21"/>
      <c r="K7" s="18" t="str">
        <f t="shared" si="0"/>
        <v>faux</v>
      </c>
      <c r="L7" s="19" t="b">
        <f>AND(H7=3,J7=4)</f>
        <v>0</v>
      </c>
    </row>
    <row r="8" spans="8:12" s="15" customFormat="1" ht="21">
      <c r="H8" s="21"/>
      <c r="I8" s="17"/>
      <c r="J8" s="21"/>
      <c r="K8" s="18" t="str">
        <f>IF(L8=TRUE,"juste","faux")</f>
        <v>faux</v>
      </c>
      <c r="L8" s="19" t="b">
        <f>AND(H8=7,J8=0)</f>
        <v>0</v>
      </c>
    </row>
    <row r="9" spans="8:12" s="15" customFormat="1" ht="21">
      <c r="H9" s="21"/>
      <c r="I9" s="17"/>
      <c r="J9" s="21"/>
      <c r="K9" s="18" t="str">
        <f t="shared" si="0"/>
        <v>faux</v>
      </c>
      <c r="L9" s="19" t="b">
        <f>AND(H9=9,J9=-2)</f>
        <v>0</v>
      </c>
    </row>
    <row r="10" spans="8:12" s="6" customFormat="1" ht="16.5">
      <c r="H10" s="7"/>
      <c r="J10" s="7"/>
      <c r="K10" s="14"/>
      <c r="L10" s="12"/>
    </row>
    <row r="12" ht="13.5" thickBot="1"/>
    <row r="13" spans="8:12" s="15" customFormat="1" ht="22.5" thickBot="1" thickTop="1">
      <c r="H13" s="46" t="s">
        <v>0</v>
      </c>
      <c r="I13" s="20"/>
      <c r="J13" s="47" t="s">
        <v>3</v>
      </c>
      <c r="K13" s="18"/>
      <c r="L13" s="19"/>
    </row>
    <row r="14" ht="18" thickTop="1">
      <c r="J14" s="7"/>
    </row>
    <row r="15" ht="12.75">
      <c r="H15" s="9"/>
    </row>
    <row r="23" ht="15"/>
    <row r="24" ht="15"/>
    <row r="25" ht="15"/>
    <row r="26" ht="15"/>
    <row r="27" ht="15"/>
    <row r="28" ht="15"/>
    <row r="29" ht="16.5">
      <c r="B29" s="6"/>
    </row>
    <row r="30" spans="2:3" ht="27.75">
      <c r="B30" s="51">
        <f>IF(K4="juste",IF(K5="juste",IF(K6="juste",IF(K7="juste",IF(K8="juste",IF(K9="juste","Bravo",""),""),""),""),""),"")</f>
      </c>
      <c r="C30" s="52">
        <f>IF(B30="bravo",'entrée)'!D14,"")</f>
      </c>
    </row>
  </sheetData>
  <sheetProtection password="CF7A" sheet="1" objects="1" scenarios="1"/>
  <conditionalFormatting sqref="J13">
    <cfRule type="cellIs" priority="1" dxfId="5" operator="equal" stopIfTrue="1">
      <formula>"3x+3"</formula>
    </cfRule>
  </conditionalFormatting>
  <conditionalFormatting sqref="H5">
    <cfRule type="cellIs" priority="2" dxfId="3" operator="equal" stopIfTrue="1">
      <formula>0</formula>
    </cfRule>
  </conditionalFormatting>
  <conditionalFormatting sqref="H6">
    <cfRule type="cellIs" priority="3" dxfId="3" operator="equal" stopIfTrue="1">
      <formula>1</formula>
    </cfRule>
  </conditionalFormatting>
  <conditionalFormatting sqref="H7">
    <cfRule type="cellIs" priority="4" dxfId="3" operator="equal" stopIfTrue="1">
      <formula>3</formula>
    </cfRule>
  </conditionalFormatting>
  <conditionalFormatting sqref="H8">
    <cfRule type="cellIs" priority="5" dxfId="3" operator="equal" stopIfTrue="1">
      <formula>7</formula>
    </cfRule>
  </conditionalFormatting>
  <conditionalFormatting sqref="H9">
    <cfRule type="cellIs" priority="6" dxfId="3" operator="equal" stopIfTrue="1">
      <formula>9</formula>
    </cfRule>
  </conditionalFormatting>
  <conditionalFormatting sqref="J4">
    <cfRule type="cellIs" priority="7" dxfId="2" operator="equal" stopIfTrue="1">
      <formula>9</formula>
    </cfRule>
  </conditionalFormatting>
  <conditionalFormatting sqref="J5">
    <cfRule type="cellIs" priority="8" dxfId="2" operator="equal" stopIfTrue="1">
      <formula>7</formula>
    </cfRule>
  </conditionalFormatting>
  <conditionalFormatting sqref="J6">
    <cfRule type="cellIs" priority="9" dxfId="2" operator="equal" stopIfTrue="1">
      <formula>6</formula>
    </cfRule>
  </conditionalFormatting>
  <conditionalFormatting sqref="J7">
    <cfRule type="cellIs" priority="10" dxfId="2" operator="equal" stopIfTrue="1">
      <formula>4</formula>
    </cfRule>
  </conditionalFormatting>
  <conditionalFormatting sqref="J8">
    <cfRule type="cellIs" priority="11" dxfId="2" operator="equal" stopIfTrue="1">
      <formula>0</formula>
    </cfRule>
  </conditionalFormatting>
  <conditionalFormatting sqref="J9">
    <cfRule type="cellIs" priority="12" dxfId="2" operator="equal" stopIfTrue="1">
      <formula>-2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J13" sqref="J13"/>
    </sheetView>
  </sheetViews>
  <sheetFormatPr defaultColWidth="11.00390625" defaultRowHeight="14.25"/>
  <cols>
    <col min="1" max="7" width="10.875" style="1" customWidth="1"/>
    <col min="8" max="8" width="10.875" style="5" customWidth="1"/>
    <col min="9" max="9" width="3.625" style="1" customWidth="1"/>
    <col min="10" max="10" width="10.875" style="5" customWidth="1"/>
    <col min="11" max="16384" width="10.875" style="1" customWidth="1"/>
  </cols>
  <sheetData>
    <row r="1" spans="1:2" ht="12.75">
      <c r="A1" s="1" t="s">
        <v>0</v>
      </c>
      <c r="B1" s="1" t="s">
        <v>1</v>
      </c>
    </row>
    <row r="2" spans="1:2" ht="12.75">
      <c r="A2" s="1">
        <v>-2</v>
      </c>
      <c r="B2" s="1">
        <v>-3</v>
      </c>
    </row>
    <row r="3" spans="1:2" ht="12.75">
      <c r="A3" s="1">
        <v>0</v>
      </c>
      <c r="B3" s="1">
        <v>3</v>
      </c>
    </row>
    <row r="4" spans="1:10" s="6" customFormat="1" ht="16.5">
      <c r="A4" s="6">
        <v>1</v>
      </c>
      <c r="B4" s="6">
        <v>6</v>
      </c>
      <c r="H4" s="30">
        <v>1</v>
      </c>
      <c r="J4" s="32">
        <v>6</v>
      </c>
    </row>
    <row r="5" spans="1:10" s="6" customFormat="1" ht="16.5">
      <c r="A5" s="6">
        <v>3</v>
      </c>
      <c r="B5" s="6">
        <v>12</v>
      </c>
      <c r="H5" s="31"/>
      <c r="J5" s="33"/>
    </row>
    <row r="6" spans="8:10" s="6" customFormat="1" ht="16.5">
      <c r="H6" s="31"/>
      <c r="J6" s="33"/>
    </row>
    <row r="7" spans="8:10" s="6" customFormat="1" ht="16.5">
      <c r="H7" s="31"/>
      <c r="J7" s="33"/>
    </row>
    <row r="8" spans="8:10" s="6" customFormat="1" ht="16.5">
      <c r="H8" s="7"/>
      <c r="J8" s="7"/>
    </row>
    <row r="12" ht="13.5" thickBot="1"/>
    <row r="13" spans="8:11" ht="22.5" thickBot="1" thickTop="1">
      <c r="H13" s="46" t="s">
        <v>0</v>
      </c>
      <c r="I13" s="10"/>
      <c r="J13" s="48"/>
      <c r="K13" s="8" t="str">
        <f>IF(J13="3x+3","juste","faux")</f>
        <v>faux</v>
      </c>
    </row>
    <row r="14" ht="18" thickTop="1">
      <c r="J14" s="7"/>
    </row>
    <row r="15" ht="12.75">
      <c r="H15" s="9"/>
    </row>
    <row r="27" ht="14.25"/>
    <row r="28" ht="14.25"/>
    <row r="29" ht="18">
      <c r="B29" s="6"/>
    </row>
    <row r="30" ht="14.25"/>
    <row r="31" ht="14.25"/>
    <row r="32" ht="14.25"/>
    <row r="33" ht="14.25"/>
    <row r="35" spans="2:3" ht="27.75">
      <c r="B35" s="51">
        <f>IF(J13="3x+3","Bravo","")</f>
      </c>
      <c r="C35" s="52">
        <f>IF(B35="bravo",'entrée)'!D14,"")</f>
      </c>
    </row>
  </sheetData>
  <sheetProtection password="CF7A" sheet="1" objects="1" scenarios="1"/>
  <conditionalFormatting sqref="J13">
    <cfRule type="cellIs" priority="1" dxfId="2" operator="equal" stopIfTrue="1">
      <formula>"3x+3"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 Marly</dc:creator>
  <cp:keywords/>
  <dc:description/>
  <cp:lastModifiedBy>Claude Ayer</cp:lastModifiedBy>
  <dcterms:created xsi:type="dcterms:W3CDTF">2006-05-09T07:16:50Z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